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1"/>
  </bookViews>
  <sheets>
    <sheet name="max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wk 11" sheetId="12" r:id="rId12"/>
    <sheet name="wk 12" sheetId="13" r:id="rId13"/>
    <sheet name="Sheet1" sheetId="14" r:id="rId14"/>
  </sheets>
  <externalReferences>
    <externalReference r:id="rId17"/>
    <externalReference r:id="rId18"/>
  </externalReferences>
  <definedNames>
    <definedName name="percents" localSheetId="1">'[1]data page'!$F$3:$F$9</definedName>
    <definedName name="percents" localSheetId="2">'[1]data page'!$F$3:$F$9</definedName>
    <definedName name="percents" localSheetId="3">'[1]data page'!$F$3:$F$9</definedName>
    <definedName name="percents" localSheetId="4">'[1]data page'!$F$3:$F$9</definedName>
    <definedName name="percents">'[2]data page'!$F$3:$F$9</definedName>
    <definedName name="_xlnm.Print_Area" localSheetId="1">'wk 1'!$A$1:$F$63</definedName>
    <definedName name="_xlnm.Print_Area" localSheetId="12">'wk 12'!$A$35:$F$56</definedName>
    <definedName name="_xlnm.Print_Area" localSheetId="5">'wk 5'!$A$1:$F$63</definedName>
    <definedName name="stress" localSheetId="1">'[1]data page'!$G$2:$K$2</definedName>
    <definedName name="stress" localSheetId="2">'[1]data page'!$G$2:$K$2</definedName>
    <definedName name="stress" localSheetId="3">'[1]data page'!$G$2:$K$2</definedName>
    <definedName name="stress" localSheetId="4">'[1]data page'!$G$2:$K$2</definedName>
    <definedName name="stress">'[2]data page'!$G$2:$K$2</definedName>
  </definedNames>
  <calcPr fullCalcOnLoad="1"/>
</workbook>
</file>

<file path=xl/sharedStrings.xml><?xml version="1.0" encoding="utf-8"?>
<sst xmlns="http://schemas.openxmlformats.org/spreadsheetml/2006/main" count="386" uniqueCount="54">
  <si>
    <t>week 1</t>
  </si>
  <si>
    <t xml:space="preserve"> Monday</t>
  </si>
  <si>
    <t>sets</t>
  </si>
  <si>
    <t>reps</t>
  </si>
  <si>
    <t>%</t>
  </si>
  <si>
    <t>weight</t>
  </si>
  <si>
    <t>total reps</t>
  </si>
  <si>
    <t>avg wght</t>
  </si>
  <si>
    <t>squat</t>
  </si>
  <si>
    <t>good mornings</t>
  </si>
  <si>
    <t>flat dumbell flies</t>
  </si>
  <si>
    <t>abs</t>
  </si>
  <si>
    <t xml:space="preserve"> Wednesday</t>
  </si>
  <si>
    <t>deadlift</t>
  </si>
  <si>
    <t>bench press</t>
  </si>
  <si>
    <t>flat dumbells flies</t>
  </si>
  <si>
    <t>push downs</t>
  </si>
  <si>
    <t>deadlift from knees</t>
  </si>
  <si>
    <t>lunges</t>
  </si>
  <si>
    <t xml:space="preserve"> Friday</t>
  </si>
  <si>
    <t>avg intensity</t>
  </si>
  <si>
    <t>bench</t>
  </si>
  <si>
    <t xml:space="preserve">bench </t>
  </si>
  <si>
    <t>week 2</t>
  </si>
  <si>
    <t>deadlift to knees</t>
  </si>
  <si>
    <t>pushdowns</t>
  </si>
  <si>
    <t xml:space="preserve">squat </t>
  </si>
  <si>
    <t>week 3</t>
  </si>
  <si>
    <t>week 4</t>
  </si>
  <si>
    <t xml:space="preserve">bench press </t>
  </si>
  <si>
    <t>week 5</t>
  </si>
  <si>
    <t>week 6</t>
  </si>
  <si>
    <t>week 7</t>
  </si>
  <si>
    <t>week 8</t>
  </si>
  <si>
    <t>Monday</t>
  </si>
  <si>
    <t>squats</t>
  </si>
  <si>
    <t>Wednesday (skills evaluation)</t>
  </si>
  <si>
    <t>Friday</t>
  </si>
  <si>
    <t>ss bar good mornings</t>
  </si>
  <si>
    <t xml:space="preserve"> deadlift to knees</t>
  </si>
  <si>
    <t xml:space="preserve"> deadlift</t>
  </si>
  <si>
    <t>Wednesday</t>
  </si>
  <si>
    <t xml:space="preserve">squats </t>
  </si>
  <si>
    <t>Off- thurs and fri</t>
  </si>
  <si>
    <t>Squat</t>
  </si>
  <si>
    <t>opener</t>
  </si>
  <si>
    <t>Bench</t>
  </si>
  <si>
    <t>Deadlift</t>
  </si>
  <si>
    <t>week 9</t>
  </si>
  <si>
    <t>week 10</t>
  </si>
  <si>
    <t>week 11</t>
  </si>
  <si>
    <t>final week</t>
  </si>
  <si>
    <t>Saturday meet</t>
  </si>
  <si>
    <t>&lt; enter your current maxes here for each lift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</si>
</sst>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CE"/>
      <family val="0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theme="0"/>
      <name val="Arial"/>
      <family val="2"/>
    </font>
    <font>
      <b/>
      <sz val="10"/>
      <color theme="9" tint="0.5999900102615356"/>
      <name val="Arial"/>
      <family val="2"/>
    </font>
    <font>
      <sz val="10"/>
      <color theme="9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55" applyBorder="1">
      <alignment/>
      <protection/>
    </xf>
    <xf numFmtId="0" fontId="3" fillId="0" borderId="0" xfId="55" applyFont="1" applyBorder="1">
      <alignment/>
      <protection/>
    </xf>
    <xf numFmtId="49" fontId="2" fillId="0" borderId="0" xfId="55" applyNumberFormat="1" applyBorder="1" applyAlignment="1">
      <alignment horizontal="center"/>
      <protection/>
    </xf>
    <xf numFmtId="0" fontId="2" fillId="0" borderId="0" xfId="55" applyNumberFormat="1" applyBorder="1" applyAlignment="1">
      <alignment horizontal="center"/>
      <protection/>
    </xf>
    <xf numFmtId="9" fontId="2" fillId="0" borderId="0" xfId="55" applyNumberFormat="1" applyBorder="1" applyAlignment="1">
      <alignment horizontal="center"/>
      <protection/>
    </xf>
    <xf numFmtId="1" fontId="2" fillId="0" borderId="0" xfId="55" applyNumberFormat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>
      <alignment/>
      <protection/>
    </xf>
    <xf numFmtId="49" fontId="3" fillId="0" borderId="0" xfId="55" applyNumberFormat="1" applyFont="1" applyBorder="1" applyAlignment="1">
      <alignment horizontal="center"/>
      <protection/>
    </xf>
    <xf numFmtId="9" fontId="3" fillId="0" borderId="0" xfId="55" applyNumberFormat="1" applyFont="1" applyBorder="1" applyAlignment="1">
      <alignment horizontal="center"/>
      <protection/>
    </xf>
    <xf numFmtId="1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0" fontId="45" fillId="0" borderId="0" xfId="55" applyFont="1" applyFill="1" applyBorder="1" applyAlignment="1">
      <alignment horizontal="center"/>
      <protection/>
    </xf>
    <xf numFmtId="0" fontId="2" fillId="33" borderId="10" xfId="55" applyFill="1" applyBorder="1">
      <alignment/>
      <protection/>
    </xf>
    <xf numFmtId="0" fontId="2" fillId="33" borderId="10" xfId="55" applyFill="1" applyBorder="1" applyAlignment="1">
      <alignment horizontal="center"/>
      <protection/>
    </xf>
    <xf numFmtId="9" fontId="2" fillId="33" borderId="10" xfId="55" applyNumberFormat="1" applyFill="1" applyBorder="1" applyAlignment="1">
      <alignment horizontal="center"/>
      <protection/>
    </xf>
    <xf numFmtId="164" fontId="45" fillId="0" borderId="0" xfId="55" applyNumberFormat="1" applyFont="1" applyFill="1" applyBorder="1" applyAlignment="1">
      <alignment horizontal="center"/>
      <protection/>
    </xf>
    <xf numFmtId="10" fontId="46" fillId="0" borderId="0" xfId="55" applyNumberFormat="1" applyFont="1" applyFill="1" applyBorder="1" applyAlignment="1">
      <alignment horizontal="center"/>
      <protection/>
    </xf>
    <xf numFmtId="0" fontId="46" fillId="0" borderId="0" xfId="55" applyFont="1" applyFill="1" applyBorder="1" applyAlignment="1">
      <alignment horizontal="center"/>
      <protection/>
    </xf>
    <xf numFmtId="0" fontId="2" fillId="34" borderId="10" xfId="55" applyFill="1" applyBorder="1">
      <alignment/>
      <protection/>
    </xf>
    <xf numFmtId="0" fontId="2" fillId="34" borderId="10" xfId="55" applyFill="1" applyBorder="1" applyAlignment="1">
      <alignment horizontal="center"/>
      <protection/>
    </xf>
    <xf numFmtId="9" fontId="2" fillId="34" borderId="10" xfId="55" applyNumberFormat="1" applyFill="1" applyBorder="1" applyAlignment="1">
      <alignment horizontal="center"/>
      <protection/>
    </xf>
    <xf numFmtId="0" fontId="2" fillId="35" borderId="10" xfId="55" applyFont="1" applyFill="1" applyBorder="1">
      <alignment/>
      <protection/>
    </xf>
    <xf numFmtId="9" fontId="2" fillId="35" borderId="10" xfId="55" applyNumberFormat="1" applyFill="1" applyBorder="1" applyAlignment="1">
      <alignment horizontal="center"/>
      <protection/>
    </xf>
    <xf numFmtId="165" fontId="2" fillId="33" borderId="10" xfId="55" applyNumberFormat="1" applyFill="1" applyBorder="1" applyAlignment="1">
      <alignment horizontal="center"/>
      <protection/>
    </xf>
    <xf numFmtId="0" fontId="2" fillId="33" borderId="10" xfId="55" applyFont="1" applyFill="1" applyBorder="1">
      <alignment/>
      <protection/>
    </xf>
    <xf numFmtId="0" fontId="2" fillId="35" borderId="10" xfId="55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9" fontId="2" fillId="0" borderId="0" xfId="55" applyNumberFormat="1" applyFill="1" applyBorder="1" applyAlignment="1">
      <alignment horizontal="center"/>
      <protection/>
    </xf>
    <xf numFmtId="1" fontId="2" fillId="0" borderId="0" xfId="55" applyNumberFormat="1" applyFill="1" applyBorder="1" applyAlignment="1">
      <alignment horizontal="center"/>
      <protection/>
    </xf>
    <xf numFmtId="0" fontId="2" fillId="35" borderId="10" xfId="55" applyFill="1" applyBorder="1">
      <alignment/>
      <protection/>
    </xf>
    <xf numFmtId="0" fontId="4" fillId="0" borderId="0" xfId="55" applyFont="1" applyBorder="1">
      <alignment/>
      <protection/>
    </xf>
    <xf numFmtId="0" fontId="2" fillId="0" borderId="0" xfId="55" applyBorder="1" applyAlignment="1">
      <alignment horizontal="center"/>
      <protection/>
    </xf>
    <xf numFmtId="0" fontId="4" fillId="34" borderId="10" xfId="55" applyFont="1" applyFill="1" applyBorder="1">
      <alignment/>
      <protection/>
    </xf>
    <xf numFmtId="0" fontId="46" fillId="0" borderId="0" xfId="55" applyFont="1" applyBorder="1" applyAlignment="1">
      <alignment horizontal="center"/>
      <protection/>
    </xf>
    <xf numFmtId="9" fontId="2" fillId="0" borderId="0" xfId="55" applyNumberFormat="1">
      <alignment/>
      <protection/>
    </xf>
    <xf numFmtId="0" fontId="2" fillId="34" borderId="10" xfId="55" applyFont="1" applyFill="1" applyBorder="1">
      <alignment/>
      <protection/>
    </xf>
    <xf numFmtId="1" fontId="2" fillId="33" borderId="10" xfId="55" applyNumberFormat="1" applyFill="1" applyBorder="1" applyAlignment="1">
      <alignment horizontal="center"/>
      <protection/>
    </xf>
    <xf numFmtId="1" fontId="2" fillId="34" borderId="10" xfId="55" applyNumberForma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1" fontId="2" fillId="35" borderId="10" xfId="55" applyNumberFormat="1" applyFill="1" applyBorder="1" applyAlignment="1">
      <alignment horizontal="center"/>
      <protection/>
    </xf>
    <xf numFmtId="0" fontId="2" fillId="0" borderId="0" xfId="56" applyBorder="1">
      <alignment/>
      <protection/>
    </xf>
    <xf numFmtId="0" fontId="3" fillId="0" borderId="0" xfId="56" applyFon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NumberFormat="1" applyBorder="1" applyAlignment="1">
      <alignment horizontal="center"/>
      <protection/>
    </xf>
    <xf numFmtId="9" fontId="2" fillId="0" borderId="0" xfId="56" applyNumberFormat="1" applyBorder="1" applyAlignment="1">
      <alignment horizontal="center"/>
      <protection/>
    </xf>
    <xf numFmtId="1" fontId="2" fillId="0" borderId="0" xfId="56" applyNumberFormat="1" applyBorder="1" applyAlignment="1">
      <alignment horizontal="center"/>
      <protection/>
    </xf>
    <xf numFmtId="0" fontId="2" fillId="0" borderId="0" xfId="56" applyFill="1" applyBorder="1" applyAlignment="1">
      <alignment horizontal="center"/>
      <protection/>
    </xf>
    <xf numFmtId="0" fontId="2" fillId="0" borderId="0" xfId="56">
      <alignment/>
      <protection/>
    </xf>
    <xf numFmtId="49" fontId="3" fillId="0" borderId="0" xfId="56" applyNumberFormat="1" applyFont="1" applyBorder="1" applyAlignment="1">
      <alignment horizontal="center"/>
      <protection/>
    </xf>
    <xf numFmtId="9" fontId="3" fillId="0" borderId="0" xfId="56" applyNumberFormat="1" applyFont="1" applyBorder="1" applyAlignment="1">
      <alignment horizontal="center"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34" borderId="11" xfId="56" applyFill="1" applyBorder="1">
      <alignment/>
      <protection/>
    </xf>
    <xf numFmtId="0" fontId="2" fillId="34" borderId="12" xfId="56" applyFill="1" applyBorder="1">
      <alignment/>
      <protection/>
    </xf>
    <xf numFmtId="0" fontId="2" fillId="34" borderId="12" xfId="56" applyFill="1" applyBorder="1" applyAlignment="1">
      <alignment horizontal="center"/>
      <protection/>
    </xf>
    <xf numFmtId="9" fontId="2" fillId="34" borderId="12" xfId="56" applyNumberFormat="1" applyFill="1" applyBorder="1" applyAlignment="1">
      <alignment horizontal="center"/>
      <protection/>
    </xf>
    <xf numFmtId="1" fontId="2" fillId="34" borderId="13" xfId="56" applyNumberForma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34" borderId="14" xfId="56" applyFill="1" applyBorder="1">
      <alignment/>
      <protection/>
    </xf>
    <xf numFmtId="0" fontId="2" fillId="34" borderId="10" xfId="56" applyFill="1" applyBorder="1">
      <alignment/>
      <protection/>
    </xf>
    <xf numFmtId="0" fontId="2" fillId="34" borderId="10" xfId="56" applyFill="1" applyBorder="1" applyAlignment="1">
      <alignment horizontal="center"/>
      <protection/>
    </xf>
    <xf numFmtId="9" fontId="2" fillId="34" borderId="10" xfId="56" applyNumberFormat="1" applyFill="1" applyBorder="1" applyAlignment="1">
      <alignment horizontal="center"/>
      <protection/>
    </xf>
    <xf numFmtId="164" fontId="2" fillId="0" borderId="0" xfId="56" applyNumberFormat="1" applyFont="1" applyFill="1" applyBorder="1" applyAlignment="1">
      <alignment horizontal="center"/>
      <protection/>
    </xf>
    <xf numFmtId="10" fontId="3" fillId="0" borderId="0" xfId="56" applyNumberFormat="1" applyFont="1" applyFill="1" applyBorder="1" applyAlignment="1">
      <alignment horizontal="center"/>
      <protection/>
    </xf>
    <xf numFmtId="0" fontId="2" fillId="33" borderId="14" xfId="56" applyFill="1" applyBorder="1">
      <alignment/>
      <protection/>
    </xf>
    <xf numFmtId="0" fontId="4" fillId="33" borderId="10" xfId="56" applyFont="1" applyFill="1" applyBorder="1">
      <alignment/>
      <protection/>
    </xf>
    <xf numFmtId="0" fontId="2" fillId="33" borderId="10" xfId="56" applyFill="1" applyBorder="1" applyAlignment="1">
      <alignment horizontal="center"/>
      <protection/>
    </xf>
    <xf numFmtId="9" fontId="2" fillId="33" borderId="10" xfId="56" applyNumberFormat="1" applyFill="1" applyBorder="1" applyAlignment="1">
      <alignment horizontal="center"/>
      <protection/>
    </xf>
    <xf numFmtId="1" fontId="2" fillId="33" borderId="13" xfId="56" applyNumberFormat="1" applyFill="1" applyBorder="1" applyAlignment="1">
      <alignment horizontal="center"/>
      <protection/>
    </xf>
    <xf numFmtId="0" fontId="2" fillId="33" borderId="10" xfId="56" applyFill="1" applyBorder="1">
      <alignment/>
      <protection/>
    </xf>
    <xf numFmtId="10" fontId="46" fillId="0" borderId="0" xfId="56" applyNumberFormat="1" applyFont="1" applyFill="1" applyBorder="1" applyAlignment="1">
      <alignment horizontal="center"/>
      <protection/>
    </xf>
    <xf numFmtId="165" fontId="2" fillId="33" borderId="10" xfId="56" applyNumberFormat="1" applyFill="1" applyBorder="1" applyAlignment="1">
      <alignment horizontal="center"/>
      <protection/>
    </xf>
    <xf numFmtId="0" fontId="2" fillId="33" borderId="10" xfId="56" applyFont="1" applyFill="1" applyBorder="1">
      <alignment/>
      <protection/>
    </xf>
    <xf numFmtId="0" fontId="4" fillId="35" borderId="15" xfId="56" applyFont="1" applyFill="1" applyBorder="1">
      <alignment/>
      <protection/>
    </xf>
    <xf numFmtId="0" fontId="2" fillId="35" borderId="10" xfId="56" applyFont="1" applyFill="1" applyBorder="1">
      <alignment/>
      <protection/>
    </xf>
    <xf numFmtId="0" fontId="2" fillId="35" borderId="16" xfId="56" applyFill="1" applyBorder="1" applyAlignment="1">
      <alignment horizontal="center"/>
      <protection/>
    </xf>
    <xf numFmtId="9" fontId="2" fillId="35" borderId="10" xfId="56" applyNumberFormat="1" applyFill="1" applyBorder="1" applyAlignment="1">
      <alignment horizontal="center"/>
      <protection/>
    </xf>
    <xf numFmtId="1" fontId="2" fillId="35" borderId="13" xfId="56" applyNumberFormat="1" applyFill="1" applyBorder="1" applyAlignment="1">
      <alignment horizontal="center"/>
      <protection/>
    </xf>
    <xf numFmtId="0" fontId="2" fillId="35" borderId="10" xfId="56" applyFill="1" applyBorder="1" applyAlignment="1">
      <alignment horizontal="center"/>
      <protection/>
    </xf>
    <xf numFmtId="0" fontId="4" fillId="35" borderId="17" xfId="56" applyFont="1" applyFill="1" applyBorder="1">
      <alignment/>
      <protection/>
    </xf>
    <xf numFmtId="0" fontId="2" fillId="35" borderId="18" xfId="56" applyFont="1" applyFill="1" applyBorder="1">
      <alignment/>
      <protection/>
    </xf>
    <xf numFmtId="0" fontId="2" fillId="35" borderId="18" xfId="56" applyFill="1" applyBorder="1" applyAlignment="1">
      <alignment horizontal="center"/>
      <protection/>
    </xf>
    <xf numFmtId="9" fontId="2" fillId="35" borderId="18" xfId="56" applyNumberFormat="1" applyFill="1" applyBorder="1" applyAlignment="1">
      <alignment horizontal="center"/>
      <protection/>
    </xf>
    <xf numFmtId="1" fontId="2" fillId="35" borderId="19" xfId="56" applyNumberForma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>
      <alignment/>
      <protection/>
    </xf>
    <xf numFmtId="165" fontId="2" fillId="0" borderId="0" xfId="56" applyNumberFormat="1" applyFill="1" applyBorder="1" applyAlignment="1">
      <alignment horizontal="center"/>
      <protection/>
    </xf>
    <xf numFmtId="1" fontId="2" fillId="0" borderId="0" xfId="56" applyNumberForma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49" fontId="3" fillId="0" borderId="0" xfId="56" applyNumberFormat="1" applyFont="1" applyFill="1" applyBorder="1" applyAlignment="1">
      <alignment horizontal="center"/>
      <protection/>
    </xf>
    <xf numFmtId="9" fontId="3" fillId="0" borderId="0" xfId="56" applyNumberFormat="1" applyFont="1" applyFill="1" applyBorder="1" applyAlignment="1">
      <alignment horizontal="center"/>
      <protection/>
    </xf>
    <xf numFmtId="1" fontId="3" fillId="0" borderId="0" xfId="56" applyNumberFormat="1" applyFont="1" applyFill="1" applyBorder="1" applyAlignment="1">
      <alignment horizontal="center"/>
      <protection/>
    </xf>
    <xf numFmtId="0" fontId="2" fillId="35" borderId="10" xfId="56" applyFill="1" applyBorder="1">
      <alignment/>
      <protection/>
    </xf>
    <xf numFmtId="0" fontId="4" fillId="34" borderId="1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9" fontId="2" fillId="0" borderId="0" xfId="56" applyNumberFormat="1" applyFill="1" applyBorder="1" applyAlignment="1">
      <alignment horizontal="center"/>
      <protection/>
    </xf>
    <xf numFmtId="0" fontId="2" fillId="34" borderId="15" xfId="56" applyFill="1" applyBorder="1">
      <alignment/>
      <protection/>
    </xf>
    <xf numFmtId="0" fontId="2" fillId="34" borderId="16" xfId="56" applyFill="1" applyBorder="1">
      <alignment/>
      <protection/>
    </xf>
    <xf numFmtId="0" fontId="2" fillId="34" borderId="16" xfId="56" applyFill="1" applyBorder="1" applyAlignment="1">
      <alignment horizontal="center"/>
      <protection/>
    </xf>
    <xf numFmtId="9" fontId="2" fillId="34" borderId="16" xfId="56" applyNumberFormat="1" applyFill="1" applyBorder="1" applyAlignment="1">
      <alignment horizontal="center"/>
      <protection/>
    </xf>
    <xf numFmtId="1" fontId="2" fillId="34" borderId="20" xfId="56" applyNumberFormat="1" applyFill="1" applyBorder="1" applyAlignment="1">
      <alignment horizontal="center"/>
      <protection/>
    </xf>
    <xf numFmtId="2" fontId="2" fillId="0" borderId="0" xfId="56" applyNumberFormat="1" applyFont="1" applyFill="1" applyBorder="1" applyAlignment="1">
      <alignment horizontal="center"/>
      <protection/>
    </xf>
    <xf numFmtId="9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0" fontId="2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1" fontId="2" fillId="34" borderId="10" xfId="56" applyNumberFormat="1" applyFill="1" applyBorder="1" applyAlignment="1">
      <alignment horizontal="center"/>
      <protection/>
    </xf>
    <xf numFmtId="1" fontId="2" fillId="33" borderId="10" xfId="56" applyNumberFormat="1" applyFill="1" applyBorder="1" applyAlignment="1">
      <alignment horizontal="center"/>
      <protection/>
    </xf>
    <xf numFmtId="0" fontId="4" fillId="35" borderId="10" xfId="56" applyFont="1" applyFill="1" applyBorder="1">
      <alignment/>
      <protection/>
    </xf>
    <xf numFmtId="1" fontId="2" fillId="35" borderId="10" xfId="56" applyNumberFormat="1" applyFill="1" applyBorder="1" applyAlignment="1">
      <alignment horizontal="center"/>
      <protection/>
    </xf>
    <xf numFmtId="0" fontId="4" fillId="34" borderId="10" xfId="56" applyFont="1" applyFill="1" applyBorder="1">
      <alignment/>
      <protection/>
    </xf>
    <xf numFmtId="0" fontId="47" fillId="0" borderId="0" xfId="56" applyFont="1">
      <alignment/>
      <protection/>
    </xf>
    <xf numFmtId="0" fontId="47" fillId="0" borderId="0" xfId="56" applyFont="1" applyFill="1" applyBorder="1">
      <alignment/>
      <protection/>
    </xf>
    <xf numFmtId="0" fontId="2" fillId="34" borderId="21" xfId="56" applyFill="1" applyBorder="1">
      <alignment/>
      <protection/>
    </xf>
    <xf numFmtId="0" fontId="45" fillId="0" borderId="0" xfId="56" applyFont="1" applyFill="1" applyBorder="1" applyAlignment="1">
      <alignment horizontal="center"/>
      <protection/>
    </xf>
    <xf numFmtId="164" fontId="45" fillId="0" borderId="0" xfId="56" applyNumberFormat="1" applyFont="1" applyFill="1" applyBorder="1" applyAlignment="1">
      <alignment horizontal="center"/>
      <protection/>
    </xf>
    <xf numFmtId="0" fontId="46" fillId="0" borderId="0" xfId="56" applyFont="1" applyFill="1" applyBorder="1" applyAlignment="1">
      <alignment horizontal="center"/>
      <protection/>
    </xf>
    <xf numFmtId="0" fontId="2" fillId="34" borderId="10" xfId="56" applyFont="1" applyFill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4" fillId="33" borderId="14" xfId="56" applyFont="1" applyFill="1" applyBorder="1">
      <alignment/>
      <protection/>
    </xf>
    <xf numFmtId="0" fontId="4" fillId="33" borderId="22" xfId="56" applyFont="1" applyFill="1" applyBorder="1">
      <alignment/>
      <protection/>
    </xf>
    <xf numFmtId="0" fontId="2" fillId="33" borderId="21" xfId="56" applyFill="1" applyBorder="1">
      <alignment/>
      <protection/>
    </xf>
    <xf numFmtId="0" fontId="2" fillId="33" borderId="21" xfId="56" applyFill="1" applyBorder="1" applyAlignment="1">
      <alignment horizontal="center"/>
      <protection/>
    </xf>
    <xf numFmtId="9" fontId="2" fillId="33" borderId="21" xfId="56" applyNumberFormat="1" applyFill="1" applyBorder="1" applyAlignment="1">
      <alignment horizontal="center"/>
      <protection/>
    </xf>
    <xf numFmtId="0" fontId="2" fillId="0" borderId="23" xfId="56" applyBorder="1">
      <alignment/>
      <protection/>
    </xf>
    <xf numFmtId="0" fontId="2" fillId="0" borderId="24" xfId="56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23" xfId="56" applyFill="1" applyBorder="1">
      <alignment/>
      <protection/>
    </xf>
    <xf numFmtId="9" fontId="2" fillId="0" borderId="24" xfId="56" applyNumberForma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9" fontId="2" fillId="0" borderId="0" xfId="56" applyNumberFormat="1" applyAlignment="1">
      <alignment horizontal="center"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2" fillId="33" borderId="10" xfId="58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/>
      <protection/>
    </xf>
    <xf numFmtId="165" fontId="4" fillId="33" borderId="1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0" xfId="56" applyFill="1">
      <alignment/>
      <protection/>
    </xf>
    <xf numFmtId="0" fontId="45" fillId="0" borderId="0" xfId="56" applyNumberFormat="1" applyFont="1" applyFill="1" applyAlignment="1">
      <alignment horizontal="right"/>
      <protection/>
    </xf>
    <xf numFmtId="0" fontId="6" fillId="0" borderId="0" xfId="56" applyFont="1" applyFill="1">
      <alignment/>
      <protection/>
    </xf>
    <xf numFmtId="1" fontId="6" fillId="0" borderId="0" xfId="56" applyNumberFormat="1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/>
      <protection/>
    </xf>
    <xf numFmtId="10" fontId="7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4" fillId="33" borderId="10" xfId="58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164" fontId="6" fillId="0" borderId="0" xfId="56" applyNumberFormat="1" applyFont="1" applyFill="1" applyBorder="1" applyAlignment="1">
      <alignment horizontal="center"/>
      <protection/>
    </xf>
    <xf numFmtId="0" fontId="2" fillId="0" borderId="24" xfId="56" applyFill="1" applyBorder="1">
      <alignment/>
      <protection/>
    </xf>
    <xf numFmtId="1" fontId="2" fillId="0" borderId="25" xfId="56" applyNumberFormat="1" applyFill="1" applyBorder="1" applyAlignment="1">
      <alignment horizontal="center"/>
      <protection/>
    </xf>
    <xf numFmtId="0" fontId="3" fillId="0" borderId="24" xfId="56" applyFont="1" applyBorder="1">
      <alignment/>
      <protection/>
    </xf>
    <xf numFmtId="49" fontId="3" fillId="0" borderId="24" xfId="56" applyNumberFormat="1" applyFont="1" applyBorder="1" applyAlignment="1">
      <alignment horizontal="center"/>
      <protection/>
    </xf>
    <xf numFmtId="9" fontId="3" fillId="0" borderId="24" xfId="56" applyNumberFormat="1" applyFont="1" applyBorder="1" applyAlignment="1">
      <alignment horizontal="center"/>
      <protection/>
    </xf>
    <xf numFmtId="1" fontId="3" fillId="0" borderId="25" xfId="56" applyNumberFormat="1" applyFont="1" applyBorder="1" applyAlignment="1">
      <alignment horizontal="center"/>
      <protection/>
    </xf>
    <xf numFmtId="0" fontId="3" fillId="0" borderId="0" xfId="56" applyNumberFormat="1" applyFont="1" applyBorder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0" fontId="8" fillId="33" borderId="10" xfId="56" applyFont="1" applyFill="1" applyBorder="1" applyAlignment="1">
      <alignment horizontal="left"/>
      <protection/>
    </xf>
    <xf numFmtId="0" fontId="2" fillId="33" borderId="10" xfId="56" applyNumberForma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left"/>
      <protection/>
    </xf>
    <xf numFmtId="0" fontId="8" fillId="0" borderId="10" xfId="56" applyNumberFormat="1" applyFont="1" applyFill="1" applyBorder="1" applyAlignment="1">
      <alignment horizontal="center"/>
      <protection/>
    </xf>
    <xf numFmtId="9" fontId="8" fillId="0" borderId="10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horizontal="center"/>
      <protection/>
    </xf>
    <xf numFmtId="0" fontId="2" fillId="35" borderId="10" xfId="56" applyNumberFormat="1" applyFill="1" applyBorder="1" applyAlignment="1">
      <alignment horizontal="center"/>
      <protection/>
    </xf>
    <xf numFmtId="0" fontId="8" fillId="35" borderId="10" xfId="56" applyFont="1" applyFill="1" applyBorder="1" applyAlignment="1">
      <alignment horizontal="left"/>
      <protection/>
    </xf>
    <xf numFmtId="0" fontId="6" fillId="0" borderId="0" xfId="56" applyFont="1" applyFill="1" applyAlignment="1">
      <alignment horizontal="center"/>
      <protection/>
    </xf>
    <xf numFmtId="0" fontId="8" fillId="34" borderId="10" xfId="56" applyFont="1" applyFill="1" applyBorder="1" applyAlignment="1">
      <alignment horizontal="left"/>
      <protection/>
    </xf>
    <xf numFmtId="0" fontId="2" fillId="34" borderId="10" xfId="56" applyNumberFormat="1" applyFill="1" applyBorder="1" applyAlignment="1">
      <alignment horizontal="center"/>
      <protection/>
    </xf>
    <xf numFmtId="0" fontId="3" fillId="0" borderId="0" xfId="56" applyFont="1" applyFill="1">
      <alignment/>
      <protection/>
    </xf>
    <xf numFmtId="0" fontId="8" fillId="0" borderId="0" xfId="56" applyFont="1" applyFill="1" applyAlignment="1">
      <alignment horizontal="left"/>
      <protection/>
    </xf>
    <xf numFmtId="49" fontId="2" fillId="0" borderId="0" xfId="56" applyNumberFormat="1" applyFill="1" applyAlignment="1">
      <alignment horizontal="center"/>
      <protection/>
    </xf>
    <xf numFmtId="0" fontId="2" fillId="0" borderId="0" xfId="56" applyNumberFormat="1" applyFill="1" applyAlignment="1">
      <alignment horizontal="center"/>
      <protection/>
    </xf>
    <xf numFmtId="9" fontId="2" fillId="0" borderId="0" xfId="56" applyNumberFormat="1" applyFill="1" applyAlignment="1">
      <alignment horizontal="center"/>
      <protection/>
    </xf>
    <xf numFmtId="49" fontId="3" fillId="0" borderId="0" xfId="56" applyNumberFormat="1" applyFont="1" applyFill="1" applyAlignment="1">
      <alignment horizontal="center"/>
      <protection/>
    </xf>
    <xf numFmtId="0" fontId="3" fillId="0" borderId="0" xfId="56" applyNumberFormat="1" applyFont="1" applyFill="1" applyAlignment="1">
      <alignment horizontal="center"/>
      <protection/>
    </xf>
    <xf numFmtId="9" fontId="3" fillId="0" borderId="0" xfId="56" applyNumberFormat="1" applyFont="1" applyFill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34" borderId="26" xfId="56" applyFont="1" applyFill="1" applyBorder="1">
      <alignment/>
      <protection/>
    </xf>
    <xf numFmtId="0" fontId="4" fillId="34" borderId="10" xfId="56" applyFont="1" applyFill="1" applyBorder="1" applyAlignment="1">
      <alignment horizontal="right"/>
      <protection/>
    </xf>
    <xf numFmtId="0" fontId="4" fillId="33" borderId="10" xfId="56" applyFont="1" applyFill="1" applyBorder="1" applyAlignment="1">
      <alignment horizontal="right"/>
      <protection/>
    </xf>
    <xf numFmtId="0" fontId="4" fillId="35" borderId="10" xfId="56" applyFont="1" applyFill="1" applyBorder="1" applyAlignment="1">
      <alignment horizontal="right"/>
      <protection/>
    </xf>
    <xf numFmtId="0" fontId="2" fillId="0" borderId="0" xfId="56" applyFont="1" applyAlignment="1">
      <alignment horizontal="right"/>
      <protection/>
    </xf>
    <xf numFmtId="0" fontId="2" fillId="0" borderId="0" xfId="56" applyAlignment="1">
      <alignment horizontal="right"/>
      <protection/>
    </xf>
    <xf numFmtId="0" fontId="2" fillId="0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left"/>
      <protection/>
    </xf>
    <xf numFmtId="0" fontId="2" fillId="0" borderId="0" xfId="56" applyNumberForma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0" fontId="3" fillId="33" borderId="10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2" fillId="0" borderId="10" xfId="56" applyBorder="1">
      <alignment/>
      <protection/>
    </xf>
    <xf numFmtId="0" fontId="3" fillId="35" borderId="10" xfId="56" applyFont="1" applyFill="1" applyBorder="1">
      <alignment/>
      <protection/>
    </xf>
    <xf numFmtId="0" fontId="3" fillId="34" borderId="10" xfId="56" applyFont="1" applyFill="1" applyBorder="1">
      <alignment/>
      <protection/>
    </xf>
    <xf numFmtId="0" fontId="2" fillId="34" borderId="10" xfId="56" applyFont="1" applyFill="1" applyBorder="1" applyAlignment="1">
      <alignment horizontal="center"/>
      <protection/>
    </xf>
    <xf numFmtId="9" fontId="2" fillId="34" borderId="10" xfId="56" applyNumberFormat="1" applyFont="1" applyFill="1" applyBorder="1" applyAlignment="1">
      <alignment horizontal="center"/>
      <protection/>
    </xf>
    <xf numFmtId="9" fontId="2" fillId="33" borderId="10" xfId="56" applyNumberFormat="1" applyFont="1" applyFill="1" applyBorder="1" applyAlignment="1">
      <alignment horizontal="center"/>
      <protection/>
    </xf>
    <xf numFmtId="165" fontId="2" fillId="33" borderId="10" xfId="56" applyNumberFormat="1" applyFont="1" applyFill="1" applyBorder="1" applyAlignment="1">
      <alignment horizontal="center"/>
      <protection/>
    </xf>
    <xf numFmtId="1" fontId="4" fillId="33" borderId="10" xfId="56" applyNumberFormat="1" applyFont="1" applyFill="1" applyBorder="1" applyAlignment="1">
      <alignment horizontal="center"/>
      <protection/>
    </xf>
    <xf numFmtId="0" fontId="48" fillId="35" borderId="10" xfId="56" applyFont="1" applyFill="1" applyBorder="1">
      <alignment/>
      <protection/>
    </xf>
    <xf numFmtId="0" fontId="49" fillId="35" borderId="10" xfId="56" applyFont="1" applyFill="1" applyBorder="1">
      <alignment/>
      <protection/>
    </xf>
    <xf numFmtId="0" fontId="49" fillId="35" borderId="10" xfId="56" applyFont="1" applyFill="1" applyBorder="1" applyAlignment="1">
      <alignment horizontal="center"/>
      <protection/>
    </xf>
    <xf numFmtId="165" fontId="49" fillId="35" borderId="10" xfId="56" applyNumberFormat="1" applyFont="1" applyFill="1" applyBorder="1" applyAlignment="1">
      <alignment horizontal="center"/>
      <protection/>
    </xf>
    <xf numFmtId="1" fontId="49" fillId="35" borderId="10" xfId="56" applyNumberFormat="1" applyFont="1" applyFill="1" applyBorder="1" applyAlignment="1">
      <alignment horizontal="center"/>
      <protection/>
    </xf>
    <xf numFmtId="165" fontId="2" fillId="35" borderId="10" xfId="56" applyNumberFormat="1" applyFont="1" applyFill="1" applyBorder="1" applyAlignment="1">
      <alignment horizontal="center"/>
      <protection/>
    </xf>
    <xf numFmtId="0" fontId="2" fillId="36" borderId="10" xfId="56" applyFill="1" applyBorder="1">
      <alignment/>
      <protection/>
    </xf>
    <xf numFmtId="0" fontId="2" fillId="36" borderId="10" xfId="56" applyFont="1" applyFill="1" applyBorder="1" applyAlignment="1">
      <alignment horizontal="center"/>
      <protection/>
    </xf>
    <xf numFmtId="9" fontId="2" fillId="36" borderId="10" xfId="56" applyNumberFormat="1" applyFont="1" applyFill="1" applyBorder="1" applyAlignment="1">
      <alignment horizontal="center"/>
      <protection/>
    </xf>
    <xf numFmtId="0" fontId="2" fillId="36" borderId="10" xfId="56" applyFill="1" applyBorder="1" applyAlignment="1">
      <alignment horizontal="center"/>
      <protection/>
    </xf>
    <xf numFmtId="9" fontId="2" fillId="35" borderId="10" xfId="56" applyNumberFormat="1" applyFont="1" applyFill="1" applyBorder="1" applyAlignment="1">
      <alignment horizontal="center"/>
      <protection/>
    </xf>
    <xf numFmtId="1" fontId="2" fillId="35" borderId="10" xfId="56" applyNumberFormat="1" applyFont="1" applyFill="1" applyBorder="1" applyAlignment="1">
      <alignment horizontal="center"/>
      <protection/>
    </xf>
    <xf numFmtId="1" fontId="2" fillId="33" borderId="10" xfId="56" applyNumberFormat="1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/>
      <protection/>
    </xf>
    <xf numFmtId="1" fontId="2" fillId="34" borderId="10" xfId="56" applyNumberFormat="1" applyFont="1" applyFill="1" applyBorder="1" applyAlignment="1">
      <alignment horizontal="center"/>
      <protection/>
    </xf>
    <xf numFmtId="165" fontId="2" fillId="0" borderId="0" xfId="56" applyNumberFormat="1" applyFont="1" applyFill="1" applyBorder="1" applyAlignment="1">
      <alignment horizontal="center"/>
      <protection/>
    </xf>
    <xf numFmtId="1" fontId="2" fillId="0" borderId="0" xfId="56" applyNumberFormat="1" applyFont="1" applyFill="1" applyBorder="1" applyAlignment="1">
      <alignment horizontal="center"/>
      <protection/>
    </xf>
    <xf numFmtId="165" fontId="2" fillId="35" borderId="10" xfId="56" applyNumberFormat="1" applyFill="1" applyBorder="1" applyAlignment="1">
      <alignment horizontal="center"/>
      <protection/>
    </xf>
    <xf numFmtId="164" fontId="2" fillId="0" borderId="0" xfId="56" applyNumberFormat="1" applyFill="1" applyBorder="1" applyAlignment="1">
      <alignment horizontal="center"/>
      <protection/>
    </xf>
    <xf numFmtId="10" fontId="3" fillId="0" borderId="0" xfId="55" applyNumberFormat="1" applyFont="1" applyFill="1" applyBorder="1" applyAlignment="1">
      <alignment horizontal="center"/>
      <protection/>
    </xf>
    <xf numFmtId="10" fontId="4" fillId="0" borderId="0" xfId="56" applyNumberFormat="1" applyFont="1" applyFill="1" applyBorder="1" applyAlignment="1">
      <alignment horizontal="center"/>
      <protection/>
    </xf>
    <xf numFmtId="9" fontId="2" fillId="0" borderId="0" xfId="56" applyNumberFormat="1" applyFill="1" applyBorder="1">
      <alignment/>
      <protection/>
    </xf>
    <xf numFmtId="165" fontId="2" fillId="0" borderId="0" xfId="56" applyNumberFormat="1" applyFill="1" applyBorder="1">
      <alignment/>
      <protection/>
    </xf>
    <xf numFmtId="9" fontId="6" fillId="0" borderId="0" xfId="56" applyNumberFormat="1" applyFont="1" applyFill="1" applyBorder="1">
      <alignment/>
      <protection/>
    </xf>
    <xf numFmtId="1" fontId="6" fillId="0" borderId="0" xfId="56" applyNumberFormat="1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10" fontId="2" fillId="0" borderId="0" xfId="56" applyNumberFormat="1" applyFill="1" applyBorder="1" applyAlignment="1">
      <alignment horizontal="center"/>
      <protection/>
    </xf>
    <xf numFmtId="10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" fontId="2" fillId="0" borderId="0" xfId="56" applyNumberFormat="1" applyFill="1" applyBorder="1" applyAlignment="1">
      <alignment horizontal="left"/>
      <protection/>
    </xf>
    <xf numFmtId="164" fontId="2" fillId="0" borderId="0" xfId="56" applyNumberFormat="1" applyFill="1" applyBorder="1" applyAlignment="1">
      <alignment horizontal="left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ont="1" applyFill="1" applyBorder="1">
      <alignment/>
      <protection/>
    </xf>
    <xf numFmtId="0" fontId="2" fillId="0" borderId="0" xfId="55" applyFill="1" applyBorder="1">
      <alignment/>
      <protection/>
    </xf>
    <xf numFmtId="165" fontId="2" fillId="0" borderId="0" xfId="55" applyNumberFormat="1" applyFill="1" applyBorder="1">
      <alignment/>
      <protection/>
    </xf>
    <xf numFmtId="9" fontId="2" fillId="0" borderId="0" xfId="55" applyNumberForma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10" fontId="2" fillId="0" borderId="0" xfId="55" applyNumberFormat="1" applyFill="1" applyBorder="1" applyAlignment="1">
      <alignment horizontal="center"/>
      <protection/>
    </xf>
    <xf numFmtId="164" fontId="2" fillId="0" borderId="0" xfId="55" applyNumberForma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10" fontId="4" fillId="0" borderId="0" xfId="55" applyNumberFormat="1" applyFont="1" applyFill="1" applyBorder="1" applyAlignment="1">
      <alignment horizontal="center"/>
      <protection/>
    </xf>
    <xf numFmtId="1" fontId="2" fillId="0" borderId="0" xfId="55" applyNumberFormat="1" applyFill="1" applyBorder="1">
      <alignment/>
      <protection/>
    </xf>
    <xf numFmtId="1" fontId="2" fillId="0" borderId="0" xfId="55" applyNumberFormat="1" applyFont="1" applyFill="1" applyBorder="1">
      <alignment/>
      <protection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13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ke's%20rts%20syste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ke's%20rts%20syst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"/>
      <sheetName val="p1"/>
      <sheetName val="p2"/>
      <sheetName val="data page"/>
      <sheetName val="data 2"/>
      <sheetName val="planner"/>
      <sheetName val="work sheet"/>
      <sheetName val="Sheet1"/>
      <sheetName val="Exercise Index"/>
      <sheetName val="p1 (2)"/>
      <sheetName val="wk 1"/>
      <sheetName val="p3"/>
      <sheetName val="p4"/>
      <sheetName val="c1"/>
      <sheetName val="c2"/>
      <sheetName val="c3"/>
    </sheetNames>
    <sheetDataSet>
      <sheetData sheetId="3">
        <row r="2">
          <cell r="G2" t="str">
            <v>Deload</v>
          </cell>
          <cell r="H2" t="str">
            <v>Low</v>
          </cell>
          <cell r="I2" t="str">
            <v>Medium</v>
          </cell>
          <cell r="J2" t="str">
            <v>High</v>
          </cell>
          <cell r="K2" t="str">
            <v>Concentrated</v>
          </cell>
        </row>
        <row r="3">
          <cell r="F3" t="str">
            <v>60%-70%</v>
          </cell>
        </row>
        <row r="4">
          <cell r="F4" t="str">
            <v>65%-75%</v>
          </cell>
        </row>
        <row r="5">
          <cell r="F5" t="str">
            <v>70%-80%</v>
          </cell>
        </row>
        <row r="6">
          <cell r="F6" t="str">
            <v>75%-85%</v>
          </cell>
        </row>
        <row r="7">
          <cell r="F7" t="str">
            <v>80%-90%</v>
          </cell>
        </row>
        <row r="8">
          <cell r="F8" t="str">
            <v>85%-95%</v>
          </cell>
        </row>
        <row r="9">
          <cell r="F9" t="str">
            <v>90%-100%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x"/>
      <sheetName val="p1"/>
      <sheetName val="p2"/>
      <sheetName val="p3"/>
      <sheetName val="p4"/>
      <sheetName val="c1"/>
      <sheetName val="c2"/>
      <sheetName val="c3"/>
      <sheetName val="c4"/>
      <sheetName val="test"/>
      <sheetName val="wk 1"/>
      <sheetName val="data page"/>
      <sheetName val="data 2"/>
      <sheetName val="planner"/>
      <sheetName val="work sheet"/>
      <sheetName val="Sheet1"/>
    </sheetNames>
    <sheetDataSet>
      <sheetData sheetId="11">
        <row r="2">
          <cell r="G2" t="str">
            <v>Deload</v>
          </cell>
          <cell r="H2" t="str">
            <v>Low</v>
          </cell>
          <cell r="I2" t="str">
            <v>Medium</v>
          </cell>
          <cell r="J2" t="str">
            <v>High</v>
          </cell>
          <cell r="K2" t="str">
            <v>Concentrated</v>
          </cell>
        </row>
        <row r="3">
          <cell r="F3" t="str">
            <v>60%-70%</v>
          </cell>
        </row>
        <row r="4">
          <cell r="F4" t="str">
            <v>65%-75%</v>
          </cell>
        </row>
        <row r="5">
          <cell r="F5" t="str">
            <v>70%-80%</v>
          </cell>
        </row>
        <row r="6">
          <cell r="F6" t="str">
            <v>75%-85%</v>
          </cell>
        </row>
        <row r="7">
          <cell r="F7" t="str">
            <v>80%-90%</v>
          </cell>
        </row>
        <row r="8">
          <cell r="F8" t="str">
            <v>85%-95%</v>
          </cell>
        </row>
        <row r="9">
          <cell r="F9" t="str">
            <v>90%-100%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4.57421875" style="0" customWidth="1"/>
    <col min="5" max="5" width="9.57421875" style="0" customWidth="1"/>
    <col min="6" max="6" width="12.00390625" style="0" customWidth="1"/>
    <col min="9" max="9" width="11.57421875" style="0" customWidth="1"/>
    <col min="12" max="12" width="11.57421875" style="0" customWidth="1"/>
    <col min="13" max="13" width="4.28125" style="0" customWidth="1"/>
    <col min="15" max="15" width="5.8515625" style="0" customWidth="1"/>
    <col min="18" max="18" width="6.28125" style="0" customWidth="1"/>
  </cols>
  <sheetData>
    <row r="1" spans="1:3" ht="15">
      <c r="A1" s="262" t="s">
        <v>8</v>
      </c>
      <c r="B1" s="265">
        <v>440</v>
      </c>
      <c r="C1" s="261" t="s">
        <v>53</v>
      </c>
    </row>
    <row r="2" spans="1:2" ht="15">
      <c r="A2" s="262" t="s">
        <v>21</v>
      </c>
      <c r="B2" s="264">
        <v>350</v>
      </c>
    </row>
    <row r="3" spans="1:2" ht="15">
      <c r="A3" s="262" t="s">
        <v>13</v>
      </c>
      <c r="B3" s="263">
        <v>525</v>
      </c>
    </row>
    <row r="6" spans="2:19" ht="1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ht="15">
      <c r="B7" s="134"/>
      <c r="C7" s="135"/>
      <c r="D7" s="254"/>
      <c r="E7" s="137"/>
      <c r="F7" s="137"/>
      <c r="G7" s="252"/>
      <c r="H7" s="137"/>
      <c r="I7" s="137"/>
      <c r="J7" s="252"/>
      <c r="K7" s="137"/>
      <c r="L7" s="137"/>
      <c r="M7" s="135"/>
      <c r="N7" s="136"/>
      <c r="O7" s="137"/>
      <c r="P7" s="253"/>
      <c r="Q7" s="134"/>
      <c r="R7" s="134"/>
      <c r="S7" s="134"/>
    </row>
    <row r="8" spans="2:19" ht="15">
      <c r="B8" s="134"/>
      <c r="C8" s="135"/>
      <c r="D8" s="255"/>
      <c r="E8" s="256"/>
      <c r="F8" s="256"/>
      <c r="G8" s="256"/>
      <c r="H8" s="256"/>
      <c r="I8" s="256"/>
      <c r="J8" s="256"/>
      <c r="K8" s="256"/>
      <c r="L8" s="256"/>
      <c r="M8" s="135"/>
      <c r="N8" s="136"/>
      <c r="O8" s="137"/>
      <c r="P8" s="134"/>
      <c r="Q8" s="134"/>
      <c r="R8" s="134"/>
      <c r="S8" s="134"/>
    </row>
    <row r="9" spans="2:19" ht="15">
      <c r="B9" s="134"/>
      <c r="C9" s="135"/>
      <c r="D9" s="136"/>
      <c r="E9" s="137"/>
      <c r="F9" s="137"/>
      <c r="G9" s="136"/>
      <c r="H9" s="137"/>
      <c r="I9" s="137"/>
      <c r="J9" s="136"/>
      <c r="K9" s="137"/>
      <c r="L9" s="137"/>
      <c r="M9" s="135"/>
      <c r="N9" s="136"/>
      <c r="O9" s="137"/>
      <c r="P9" s="134"/>
      <c r="Q9" s="134"/>
      <c r="R9" s="134"/>
      <c r="S9" s="134"/>
    </row>
    <row r="10" spans="2:19" ht="15">
      <c r="B10" s="134"/>
      <c r="C10" s="135"/>
      <c r="D10" s="136"/>
      <c r="E10" s="137"/>
      <c r="F10" s="137"/>
      <c r="G10" s="136"/>
      <c r="H10" s="137"/>
      <c r="I10" s="137"/>
      <c r="J10" s="136"/>
      <c r="K10" s="137"/>
      <c r="L10" s="137"/>
      <c r="M10" s="135"/>
      <c r="N10" s="136"/>
      <c r="O10" s="137"/>
      <c r="P10" s="134"/>
      <c r="Q10" s="134"/>
      <c r="R10" s="134"/>
      <c r="S10" s="134"/>
    </row>
    <row r="11" spans="2:19" ht="15">
      <c r="B11" s="134"/>
      <c r="C11" s="135"/>
      <c r="D11" s="136"/>
      <c r="E11" s="137"/>
      <c r="F11" s="137"/>
      <c r="G11" s="136"/>
      <c r="H11" s="137"/>
      <c r="I11" s="137"/>
      <c r="J11" s="136"/>
      <c r="K11" s="137"/>
      <c r="L11" s="137"/>
      <c r="M11" s="135"/>
      <c r="N11" s="136"/>
      <c r="O11" s="137"/>
      <c r="P11" s="134"/>
      <c r="Q11" s="134"/>
      <c r="R11" s="134"/>
      <c r="S11" s="134"/>
    </row>
    <row r="12" spans="2:19" ht="15">
      <c r="B12" s="134"/>
      <c r="C12" s="135"/>
      <c r="D12" s="136"/>
      <c r="E12" s="137"/>
      <c r="F12" s="137"/>
      <c r="G12" s="136"/>
      <c r="H12" s="137"/>
      <c r="I12" s="137"/>
      <c r="J12" s="136"/>
      <c r="K12" s="137"/>
      <c r="L12" s="137"/>
      <c r="M12" s="135"/>
      <c r="N12" s="136"/>
      <c r="O12" s="137"/>
      <c r="P12" s="257"/>
      <c r="Q12" s="257"/>
      <c r="R12" s="258"/>
      <c r="S12" s="258"/>
    </row>
    <row r="13" spans="2:19" ht="15">
      <c r="B13" s="134"/>
      <c r="C13" s="134"/>
      <c r="D13" s="136"/>
      <c r="E13" s="137"/>
      <c r="F13" s="137"/>
      <c r="G13" s="136"/>
      <c r="H13" s="137"/>
      <c r="I13" s="137"/>
      <c r="J13" s="136"/>
      <c r="K13" s="137"/>
      <c r="L13" s="137"/>
      <c r="M13" s="135"/>
      <c r="N13" s="136"/>
      <c r="O13" s="137"/>
      <c r="P13" s="137"/>
      <c r="Q13" s="259"/>
      <c r="R13" s="259"/>
      <c r="S13" s="137"/>
    </row>
    <row r="14" spans="2:19" ht="15">
      <c r="B14" s="134"/>
      <c r="C14" s="134"/>
      <c r="D14" s="136"/>
      <c r="E14" s="137"/>
      <c r="F14" s="137"/>
      <c r="G14" s="252"/>
      <c r="H14" s="137"/>
      <c r="I14" s="137"/>
      <c r="J14" s="252"/>
      <c r="K14" s="137"/>
      <c r="L14" s="137"/>
      <c r="M14" s="135"/>
      <c r="N14" s="136"/>
      <c r="O14" s="137"/>
      <c r="P14" s="253"/>
      <c r="Q14" s="134"/>
      <c r="R14" s="134"/>
      <c r="S14" s="134"/>
    </row>
    <row r="15" spans="2:19" ht="15">
      <c r="B15" s="134"/>
      <c r="C15" s="135"/>
      <c r="D15" s="254"/>
      <c r="E15" s="137"/>
      <c r="F15" s="137"/>
      <c r="G15" s="252"/>
      <c r="H15" s="137"/>
      <c r="I15" s="137"/>
      <c r="J15" s="252"/>
      <c r="K15" s="137"/>
      <c r="L15" s="137"/>
      <c r="M15" s="135"/>
      <c r="N15" s="136"/>
      <c r="O15" s="137"/>
      <c r="P15" s="253"/>
      <c r="Q15" s="134"/>
      <c r="R15" s="134"/>
      <c r="S15" s="134"/>
    </row>
    <row r="16" spans="2:19" ht="15">
      <c r="B16" s="134"/>
      <c r="C16" s="135"/>
      <c r="D16" s="255"/>
      <c r="E16" s="256"/>
      <c r="F16" s="256"/>
      <c r="G16" s="256"/>
      <c r="H16" s="256"/>
      <c r="I16" s="256"/>
      <c r="J16" s="256"/>
      <c r="K16" s="256"/>
      <c r="L16" s="256"/>
      <c r="M16" s="135"/>
      <c r="N16" s="136"/>
      <c r="O16" s="137"/>
      <c r="P16" s="134"/>
      <c r="Q16" s="134"/>
      <c r="R16" s="134"/>
      <c r="S16" s="134"/>
    </row>
    <row r="17" spans="2:19" ht="15">
      <c r="B17" s="134"/>
      <c r="C17" s="135"/>
      <c r="D17" s="136"/>
      <c r="E17" s="137"/>
      <c r="F17" s="137"/>
      <c r="G17" s="136"/>
      <c r="H17" s="137"/>
      <c r="I17" s="137"/>
      <c r="J17" s="136"/>
      <c r="K17" s="137"/>
      <c r="L17" s="137"/>
      <c r="M17" s="135"/>
      <c r="N17" s="136"/>
      <c r="O17" s="137"/>
      <c r="P17" s="134"/>
      <c r="Q17" s="134"/>
      <c r="R17" s="134"/>
      <c r="S17" s="134"/>
    </row>
    <row r="18" spans="2:19" ht="15">
      <c r="B18" s="134"/>
      <c r="C18" s="135"/>
      <c r="D18" s="136"/>
      <c r="E18" s="137"/>
      <c r="F18" s="137"/>
      <c r="G18" s="136"/>
      <c r="H18" s="137"/>
      <c r="I18" s="137"/>
      <c r="J18" s="136"/>
      <c r="K18" s="137"/>
      <c r="L18" s="137"/>
      <c r="M18" s="135"/>
      <c r="N18" s="136"/>
      <c r="O18" s="137"/>
      <c r="P18" s="134"/>
      <c r="Q18" s="134"/>
      <c r="R18" s="134"/>
      <c r="S18" s="134"/>
    </row>
    <row r="19" spans="2:19" ht="15">
      <c r="B19" s="134"/>
      <c r="C19" s="135"/>
      <c r="D19" s="136"/>
      <c r="E19" s="137"/>
      <c r="F19" s="137"/>
      <c r="G19" s="136"/>
      <c r="H19" s="137"/>
      <c r="I19" s="137"/>
      <c r="J19" s="136"/>
      <c r="K19" s="137"/>
      <c r="L19" s="137"/>
      <c r="M19" s="135"/>
      <c r="N19" s="136"/>
      <c r="O19" s="137"/>
      <c r="P19" s="134"/>
      <c r="Q19" s="134"/>
      <c r="R19" s="134"/>
      <c r="S19" s="134"/>
    </row>
    <row r="20" spans="2:19" ht="15">
      <c r="B20" s="134"/>
      <c r="C20" s="135"/>
      <c r="D20" s="136"/>
      <c r="E20" s="137"/>
      <c r="F20" s="137"/>
      <c r="G20" s="136"/>
      <c r="H20" s="137"/>
      <c r="I20" s="137"/>
      <c r="J20" s="136"/>
      <c r="K20" s="137"/>
      <c r="L20" s="137"/>
      <c r="M20" s="135"/>
      <c r="N20" s="136"/>
      <c r="O20" s="137"/>
      <c r="P20" s="257"/>
      <c r="Q20" s="257"/>
      <c r="R20" s="258"/>
      <c r="S20" s="258"/>
    </row>
    <row r="21" spans="2:19" ht="15">
      <c r="B21" s="134"/>
      <c r="C21" s="134"/>
      <c r="D21" s="136"/>
      <c r="E21" s="137"/>
      <c r="F21" s="137"/>
      <c r="G21" s="136"/>
      <c r="H21" s="137"/>
      <c r="I21" s="137"/>
      <c r="J21" s="136"/>
      <c r="K21" s="137"/>
      <c r="L21" s="137"/>
      <c r="M21" s="135"/>
      <c r="N21" s="136"/>
      <c r="O21" s="137"/>
      <c r="P21" s="137"/>
      <c r="Q21" s="259"/>
      <c r="R21" s="259"/>
      <c r="S21" s="137"/>
    </row>
    <row r="22" spans="2:19" ht="1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2:19" ht="15">
      <c r="B23" s="134"/>
      <c r="C23" s="134"/>
      <c r="D23" s="25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2:19" ht="15">
      <c r="B24" s="134"/>
      <c r="C24" s="135"/>
      <c r="D24" s="256"/>
      <c r="E24" s="256"/>
      <c r="F24" s="256"/>
      <c r="G24" s="256"/>
      <c r="H24" s="256"/>
      <c r="I24" s="256"/>
      <c r="J24" s="256"/>
      <c r="K24" s="256"/>
      <c r="L24" s="256"/>
      <c r="M24" s="135"/>
      <c r="N24" s="136"/>
      <c r="O24" s="137"/>
      <c r="P24" s="134"/>
      <c r="Q24" s="134"/>
      <c r="R24" s="134"/>
      <c r="S24" s="134"/>
    </row>
    <row r="25" spans="2:19" ht="15">
      <c r="B25" s="134"/>
      <c r="C25" s="135"/>
      <c r="D25" s="136"/>
      <c r="E25" s="137"/>
      <c r="F25" s="137"/>
      <c r="G25" s="136"/>
      <c r="H25" s="137"/>
      <c r="I25" s="137"/>
      <c r="J25" s="136"/>
      <c r="K25" s="137"/>
      <c r="L25" s="137"/>
      <c r="M25" s="135"/>
      <c r="N25" s="136"/>
      <c r="O25" s="137"/>
      <c r="P25" s="134"/>
      <c r="Q25" s="134"/>
      <c r="R25" s="134"/>
      <c r="S25" s="134"/>
    </row>
    <row r="26" spans="2:19" ht="15">
      <c r="B26" s="134"/>
      <c r="C26" s="135"/>
      <c r="D26" s="136"/>
      <c r="E26" s="137"/>
      <c r="F26" s="137"/>
      <c r="G26" s="136"/>
      <c r="H26" s="137"/>
      <c r="I26" s="137"/>
      <c r="J26" s="136"/>
      <c r="K26" s="137"/>
      <c r="L26" s="137"/>
      <c r="M26" s="135"/>
      <c r="N26" s="136"/>
      <c r="O26" s="137"/>
      <c r="P26" s="134"/>
      <c r="Q26" s="134"/>
      <c r="R26" s="134"/>
      <c r="S26" s="134"/>
    </row>
    <row r="27" spans="2:19" ht="15">
      <c r="B27" s="134"/>
      <c r="C27" s="135"/>
      <c r="D27" s="136"/>
      <c r="E27" s="137"/>
      <c r="F27" s="256"/>
      <c r="G27" s="136"/>
      <c r="H27" s="137"/>
      <c r="I27" s="137"/>
      <c r="J27" s="136"/>
      <c r="K27" s="137"/>
      <c r="L27" s="137"/>
      <c r="M27" s="135"/>
      <c r="N27" s="136"/>
      <c r="O27" s="137"/>
      <c r="P27" s="257"/>
      <c r="Q27" s="257"/>
      <c r="R27" s="258"/>
      <c r="S27" s="258"/>
    </row>
    <row r="28" spans="2:19" ht="15">
      <c r="B28" s="134"/>
      <c r="C28" s="135"/>
      <c r="D28" s="136"/>
      <c r="E28" s="137"/>
      <c r="F28" s="256"/>
      <c r="G28" s="136"/>
      <c r="H28" s="137"/>
      <c r="I28" s="137"/>
      <c r="J28" s="136"/>
      <c r="K28" s="137"/>
      <c r="L28" s="260"/>
      <c r="M28" s="138"/>
      <c r="N28" s="136"/>
      <c r="O28" s="137"/>
      <c r="P28" s="257"/>
      <c r="Q28" s="257"/>
      <c r="R28" s="256"/>
      <c r="S28" s="256"/>
    </row>
    <row r="29" spans="2:19" ht="15">
      <c r="B29" s="134"/>
      <c r="C29" s="134"/>
      <c r="D29" s="136"/>
      <c r="E29" s="137"/>
      <c r="F29" s="137"/>
      <c r="G29" s="136"/>
      <c r="H29" s="137"/>
      <c r="I29" s="137"/>
      <c r="J29" s="136"/>
      <c r="K29" s="137"/>
      <c r="L29" s="137"/>
      <c r="M29" s="135"/>
      <c r="N29" s="136"/>
      <c r="O29" s="137"/>
      <c r="P29" s="137"/>
      <c r="Q29" s="259"/>
      <c r="R29" s="259"/>
      <c r="S29" s="137"/>
    </row>
    <row r="30" spans="2:19" ht="15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2:19" ht="15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2:19" ht="1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</row>
    <row r="33" spans="2:19" ht="15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2:19" ht="15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</sheetData>
  <sheetProtection password="D9C0" sheet="1"/>
  <protectedRanges>
    <protectedRange sqref="B1:B3" name="Range1"/>
  </protectedRange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.421875" style="51" customWidth="1"/>
    <col min="2" max="2" width="27.00390625" style="51" customWidth="1"/>
    <col min="3" max="3" width="6.8515625" style="51" customWidth="1"/>
    <col min="4" max="4" width="7.140625" style="51" customWidth="1"/>
    <col min="5" max="5" width="7.28125" style="51" hidden="1" customWidth="1"/>
    <col min="6" max="6" width="11.8515625" style="51" customWidth="1"/>
    <col min="7" max="9" width="9.140625" style="51" customWidth="1"/>
    <col min="10" max="10" width="12.8515625" style="51" customWidth="1"/>
    <col min="11" max="16384" width="9.140625" style="51" customWidth="1"/>
  </cols>
  <sheetData>
    <row r="1" ht="12.75">
      <c r="B1" s="111" t="s">
        <v>48</v>
      </c>
    </row>
    <row r="2" spans="1:10" ht="12.75">
      <c r="A2" s="44"/>
      <c r="B2" s="110" t="s">
        <v>34</v>
      </c>
      <c r="C2" s="52" t="s">
        <v>2</v>
      </c>
      <c r="D2" s="52" t="s">
        <v>3</v>
      </c>
      <c r="E2" s="53" t="s">
        <v>4</v>
      </c>
      <c r="F2" s="54" t="s">
        <v>5</v>
      </c>
      <c r="G2" s="141"/>
      <c r="H2" s="141"/>
      <c r="I2" s="108"/>
      <c r="J2" s="108"/>
    </row>
    <row r="3" spans="1:12" ht="12.75">
      <c r="A3" s="63"/>
      <c r="B3" s="64" t="s">
        <v>35</v>
      </c>
      <c r="C3" s="64">
        <v>1</v>
      </c>
      <c r="D3" s="64">
        <v>3</v>
      </c>
      <c r="E3" s="65">
        <v>0.5</v>
      </c>
      <c r="F3" s="41">
        <f>E3*max!B$1</f>
        <v>220</v>
      </c>
      <c r="G3" s="61"/>
      <c r="H3" s="61"/>
      <c r="I3" s="61"/>
      <c r="J3" s="61"/>
      <c r="K3" s="108"/>
      <c r="L3" s="108"/>
    </row>
    <row r="4" spans="1:12" ht="12.75">
      <c r="A4" s="63"/>
      <c r="B4" s="64"/>
      <c r="C4" s="64">
        <v>1</v>
      </c>
      <c r="D4" s="64">
        <v>3</v>
      </c>
      <c r="E4" s="65">
        <v>0.6</v>
      </c>
      <c r="F4" s="41">
        <f>E4*max!B$1</f>
        <v>264</v>
      </c>
      <c r="G4" s="61"/>
      <c r="H4" s="61"/>
      <c r="I4" s="61"/>
      <c r="J4" s="61"/>
      <c r="K4" s="108"/>
      <c r="L4" s="108"/>
    </row>
    <row r="5" spans="1:12" ht="12.75">
      <c r="A5" s="63"/>
      <c r="B5" s="64"/>
      <c r="C5" s="64">
        <v>2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  <c r="K5" s="108"/>
      <c r="L5" s="108"/>
    </row>
    <row r="6" spans="1:12" ht="12.75">
      <c r="A6" s="63"/>
      <c r="B6" s="64"/>
      <c r="C6" s="64">
        <v>3</v>
      </c>
      <c r="D6" s="64">
        <v>2</v>
      </c>
      <c r="E6" s="65">
        <v>0.75</v>
      </c>
      <c r="F6" s="41">
        <f>E6*max!B$1</f>
        <v>330</v>
      </c>
      <c r="G6" s="61"/>
      <c r="H6" s="61"/>
      <c r="I6" s="61"/>
      <c r="J6" s="61"/>
      <c r="K6" s="108"/>
      <c r="L6" s="108"/>
    </row>
    <row r="7" spans="1:12" ht="12.75">
      <c r="A7" s="63"/>
      <c r="B7" s="64"/>
      <c r="C7" s="64"/>
      <c r="D7" s="64"/>
      <c r="E7" s="65"/>
      <c r="F7" s="114"/>
      <c r="G7" s="61"/>
      <c r="H7" s="61"/>
      <c r="I7" s="66"/>
      <c r="J7" s="67"/>
      <c r="K7" s="108"/>
      <c r="L7" s="108"/>
    </row>
    <row r="8" spans="1:12" ht="12.75">
      <c r="A8" s="200"/>
      <c r="B8" s="142"/>
      <c r="C8" s="142"/>
      <c r="D8" s="142"/>
      <c r="E8" s="142"/>
      <c r="F8" s="142"/>
      <c r="G8" s="61"/>
      <c r="H8" s="61"/>
      <c r="I8" s="88"/>
      <c r="J8" s="88"/>
      <c r="K8" s="108"/>
      <c r="L8" s="108"/>
    </row>
    <row r="9" spans="1:12" ht="12.75">
      <c r="A9" s="73"/>
      <c r="B9" s="70" t="s">
        <v>14</v>
      </c>
      <c r="C9" s="70">
        <v>1</v>
      </c>
      <c r="D9" s="70">
        <v>3</v>
      </c>
      <c r="E9" s="71">
        <v>0.5</v>
      </c>
      <c r="F9" s="40">
        <f>E9*max!B$2</f>
        <v>175</v>
      </c>
      <c r="G9" s="61"/>
      <c r="H9" s="61"/>
      <c r="I9" s="88"/>
      <c r="J9" s="88"/>
      <c r="K9" s="108"/>
      <c r="L9" s="108"/>
    </row>
    <row r="10" spans="1:12" ht="12.75">
      <c r="A10" s="73"/>
      <c r="B10" s="70"/>
      <c r="C10" s="70">
        <v>1</v>
      </c>
      <c r="D10" s="70">
        <v>3</v>
      </c>
      <c r="E10" s="71">
        <v>0.6</v>
      </c>
      <c r="F10" s="40">
        <f>E10*max!B$2</f>
        <v>210</v>
      </c>
      <c r="G10" s="61"/>
      <c r="H10" s="61"/>
      <c r="I10" s="88"/>
      <c r="J10" s="88"/>
      <c r="K10" s="108"/>
      <c r="L10" s="108"/>
    </row>
    <row r="11" spans="1:12" ht="12.75">
      <c r="A11" s="73"/>
      <c r="B11" s="70"/>
      <c r="C11" s="70">
        <v>2</v>
      </c>
      <c r="D11" s="70">
        <v>3</v>
      </c>
      <c r="E11" s="71">
        <v>0.7</v>
      </c>
      <c r="F11" s="40">
        <f>E11*max!B$2</f>
        <v>244.99999999999997</v>
      </c>
      <c r="G11" s="61"/>
      <c r="H11" s="61"/>
      <c r="I11" s="88"/>
      <c r="J11" s="88"/>
      <c r="K11" s="108"/>
      <c r="L11" s="108"/>
    </row>
    <row r="12" spans="1:12" ht="12.75">
      <c r="A12" s="73"/>
      <c r="B12" s="70"/>
      <c r="C12" s="70">
        <v>3</v>
      </c>
      <c r="D12" s="70">
        <v>2</v>
      </c>
      <c r="E12" s="71">
        <v>0.75</v>
      </c>
      <c r="F12" s="40">
        <f>E12*max!B$2</f>
        <v>262.5</v>
      </c>
      <c r="G12" s="61"/>
      <c r="H12" s="61"/>
      <c r="I12" s="88"/>
      <c r="J12" s="88"/>
      <c r="K12" s="108"/>
      <c r="L12" s="108"/>
    </row>
    <row r="13" spans="1:12" ht="12.75">
      <c r="A13" s="73"/>
      <c r="B13" s="70"/>
      <c r="C13" s="70"/>
      <c r="D13" s="70"/>
      <c r="E13" s="71"/>
      <c r="F13" s="115"/>
      <c r="G13" s="61"/>
      <c r="H13" s="61"/>
      <c r="I13" s="66"/>
      <c r="J13" s="88"/>
      <c r="K13" s="108"/>
      <c r="L13" s="108"/>
    </row>
    <row r="14" spans="1:12" ht="12.75">
      <c r="A14" s="89"/>
      <c r="B14" s="50"/>
      <c r="C14" s="50"/>
      <c r="D14" s="50"/>
      <c r="E14" s="99"/>
      <c r="F14" s="91"/>
      <c r="G14" s="61"/>
      <c r="H14" s="61"/>
      <c r="I14" s="88"/>
      <c r="J14" s="88"/>
      <c r="K14" s="108"/>
      <c r="L14" s="108"/>
    </row>
    <row r="15" spans="1:12" ht="12.75">
      <c r="A15" s="89"/>
      <c r="B15" s="50"/>
      <c r="C15" s="50"/>
      <c r="D15" s="50"/>
      <c r="E15" s="99"/>
      <c r="F15" s="91"/>
      <c r="G15" s="61"/>
      <c r="H15" s="61"/>
      <c r="I15" s="88"/>
      <c r="J15" s="88"/>
      <c r="K15" s="108"/>
      <c r="L15" s="108"/>
    </row>
    <row r="16" spans="2:12" ht="12.75">
      <c r="B16" s="112" t="s">
        <v>36</v>
      </c>
      <c r="C16" s="107"/>
      <c r="D16" s="107"/>
      <c r="E16" s="143"/>
      <c r="F16" s="107"/>
      <c r="G16" s="61"/>
      <c r="H16" s="61"/>
      <c r="I16" s="88"/>
      <c r="J16" s="88"/>
      <c r="K16" s="108"/>
      <c r="L16" s="108"/>
    </row>
    <row r="17" spans="1:12" ht="12.75">
      <c r="A17" s="63"/>
      <c r="B17" s="64" t="s">
        <v>35</v>
      </c>
      <c r="C17" s="64">
        <v>1</v>
      </c>
      <c r="D17" s="64">
        <v>3</v>
      </c>
      <c r="E17" s="65">
        <v>0.5</v>
      </c>
      <c r="F17" s="41">
        <f>E17*max!B$1</f>
        <v>220</v>
      </c>
      <c r="G17" s="61"/>
      <c r="H17" s="61"/>
      <c r="I17" s="88"/>
      <c r="J17" s="88"/>
      <c r="K17" s="108"/>
      <c r="L17" s="108"/>
    </row>
    <row r="18" spans="1:12" ht="12.75">
      <c r="A18" s="63"/>
      <c r="B18" s="64"/>
      <c r="C18" s="64">
        <v>1</v>
      </c>
      <c r="D18" s="64">
        <v>3</v>
      </c>
      <c r="E18" s="65">
        <v>0.6</v>
      </c>
      <c r="F18" s="41">
        <f>E18*max!B$1</f>
        <v>264</v>
      </c>
      <c r="G18" s="61"/>
      <c r="H18" s="61"/>
      <c r="I18" s="88"/>
      <c r="J18" s="88"/>
      <c r="K18" s="108"/>
      <c r="L18" s="108"/>
    </row>
    <row r="19" spans="1:12" ht="12.75">
      <c r="A19" s="63"/>
      <c r="B19" s="64"/>
      <c r="C19" s="64">
        <v>2</v>
      </c>
      <c r="D19" s="64">
        <v>2</v>
      </c>
      <c r="E19" s="65">
        <v>0.7</v>
      </c>
      <c r="F19" s="41">
        <f>E19*max!B$1</f>
        <v>308</v>
      </c>
      <c r="G19" s="61"/>
      <c r="H19" s="61"/>
      <c r="I19" s="88"/>
      <c r="J19" s="88"/>
      <c r="K19" s="108"/>
      <c r="L19" s="108"/>
    </row>
    <row r="20" spans="1:12" ht="12.75">
      <c r="A20" s="63"/>
      <c r="B20" s="64"/>
      <c r="C20" s="64">
        <v>1</v>
      </c>
      <c r="D20" s="64">
        <v>2</v>
      </c>
      <c r="E20" s="65">
        <v>0.8</v>
      </c>
      <c r="F20" s="41">
        <f>E20*max!B$1</f>
        <v>352</v>
      </c>
      <c r="G20" s="61"/>
      <c r="H20" s="61"/>
      <c r="I20" s="88"/>
      <c r="J20" s="88"/>
      <c r="K20" s="108"/>
      <c r="L20" s="108"/>
    </row>
    <row r="21" spans="1:12" ht="12.75">
      <c r="A21" s="63"/>
      <c r="B21" s="64"/>
      <c r="C21" s="64">
        <v>1</v>
      </c>
      <c r="D21" s="64">
        <v>1</v>
      </c>
      <c r="E21" s="65">
        <v>0.9</v>
      </c>
      <c r="F21" s="41">
        <f>E21*max!B$1</f>
        <v>396</v>
      </c>
      <c r="G21" s="61"/>
      <c r="H21" s="61"/>
      <c r="I21" s="88"/>
      <c r="J21" s="88"/>
      <c r="K21" s="108"/>
      <c r="L21" s="108"/>
    </row>
    <row r="22" spans="1:12" ht="12.75">
      <c r="A22" s="63"/>
      <c r="B22" s="64"/>
      <c r="C22" s="64">
        <v>1</v>
      </c>
      <c r="D22" s="64">
        <v>1</v>
      </c>
      <c r="E22" s="65">
        <v>0.95</v>
      </c>
      <c r="F22" s="41">
        <f>E22*max!B$1</f>
        <v>418</v>
      </c>
      <c r="G22" s="61"/>
      <c r="H22" s="61"/>
      <c r="I22" s="88"/>
      <c r="J22" s="88"/>
      <c r="K22" s="108"/>
      <c r="L22" s="108"/>
    </row>
    <row r="23" spans="1:12" ht="12.75">
      <c r="A23" s="63"/>
      <c r="B23" s="64"/>
      <c r="C23" s="64"/>
      <c r="D23" s="64"/>
      <c r="E23" s="65"/>
      <c r="F23" s="114"/>
      <c r="G23" s="61"/>
      <c r="H23" s="61"/>
      <c r="I23" s="66"/>
      <c r="J23" s="67"/>
      <c r="K23" s="108"/>
      <c r="L23" s="108"/>
    </row>
    <row r="24" spans="1:12" ht="12.75">
      <c r="A24" s="63"/>
      <c r="B24" s="64"/>
      <c r="C24" s="64"/>
      <c r="D24" s="64"/>
      <c r="E24" s="65"/>
      <c r="F24" s="114"/>
      <c r="G24" s="61"/>
      <c r="H24" s="61"/>
      <c r="I24" s="88"/>
      <c r="J24" s="88"/>
      <c r="K24" s="108"/>
      <c r="L24" s="108"/>
    </row>
    <row r="25" spans="1:12" ht="12.75">
      <c r="A25" s="73"/>
      <c r="B25" s="70" t="s">
        <v>14</v>
      </c>
      <c r="C25" s="70">
        <v>1</v>
      </c>
      <c r="D25" s="70">
        <v>3</v>
      </c>
      <c r="E25" s="71">
        <v>0.5</v>
      </c>
      <c r="F25" s="40">
        <f>E25*max!B$2</f>
        <v>175</v>
      </c>
      <c r="G25" s="61"/>
      <c r="H25" s="61"/>
      <c r="I25" s="88"/>
      <c r="J25" s="88"/>
      <c r="K25" s="108"/>
      <c r="L25" s="108"/>
    </row>
    <row r="26" spans="1:12" ht="12.75">
      <c r="A26" s="73"/>
      <c r="B26" s="70"/>
      <c r="C26" s="70">
        <v>1</v>
      </c>
      <c r="D26" s="70">
        <v>3</v>
      </c>
      <c r="E26" s="71">
        <v>0.6</v>
      </c>
      <c r="F26" s="40">
        <f>E26*max!B$2</f>
        <v>210</v>
      </c>
      <c r="G26" s="61"/>
      <c r="H26" s="61"/>
      <c r="I26" s="144"/>
      <c r="J26" s="144"/>
      <c r="K26" s="108"/>
      <c r="L26" s="108"/>
    </row>
    <row r="27" spans="1:12" ht="12.75">
      <c r="A27" s="73"/>
      <c r="B27" s="70"/>
      <c r="C27" s="70">
        <v>2</v>
      </c>
      <c r="D27" s="70">
        <v>2</v>
      </c>
      <c r="E27" s="71">
        <v>0.7</v>
      </c>
      <c r="F27" s="40">
        <f>E27*max!B$2</f>
        <v>244.99999999999997</v>
      </c>
      <c r="G27" s="61"/>
      <c r="H27" s="61"/>
      <c r="I27" s="144"/>
      <c r="J27" s="144"/>
      <c r="K27" s="108"/>
      <c r="L27" s="108"/>
    </row>
    <row r="28" spans="1:12" ht="12.75">
      <c r="A28" s="73"/>
      <c r="B28" s="70"/>
      <c r="C28" s="70">
        <v>1</v>
      </c>
      <c r="D28" s="70">
        <v>2</v>
      </c>
      <c r="E28" s="71">
        <v>0.8</v>
      </c>
      <c r="F28" s="40">
        <f>E28*max!B$2</f>
        <v>280</v>
      </c>
      <c r="G28" s="61"/>
      <c r="H28" s="61"/>
      <c r="I28" s="144"/>
      <c r="J28" s="144"/>
      <c r="K28" s="108"/>
      <c r="L28" s="108"/>
    </row>
    <row r="29" spans="1:12" ht="12.75">
      <c r="A29" s="73"/>
      <c r="B29" s="70"/>
      <c r="C29" s="70">
        <v>1</v>
      </c>
      <c r="D29" s="70">
        <v>1</v>
      </c>
      <c r="E29" s="71">
        <v>0.9</v>
      </c>
      <c r="F29" s="40">
        <f>E29*max!B$2</f>
        <v>315</v>
      </c>
      <c r="G29" s="61"/>
      <c r="H29" s="61"/>
      <c r="I29" s="144"/>
      <c r="J29" s="144"/>
      <c r="K29" s="108"/>
      <c r="L29" s="108"/>
    </row>
    <row r="30" spans="1:12" ht="12.75">
      <c r="A30" s="73"/>
      <c r="B30" s="70"/>
      <c r="C30" s="70">
        <v>1</v>
      </c>
      <c r="D30" s="70">
        <v>1</v>
      </c>
      <c r="E30" s="71">
        <v>0.95</v>
      </c>
      <c r="F30" s="40">
        <f>E30*max!B$2</f>
        <v>332.5</v>
      </c>
      <c r="G30" s="61"/>
      <c r="H30" s="61"/>
      <c r="I30" s="144"/>
      <c r="J30" s="144"/>
      <c r="K30" s="108"/>
      <c r="L30" s="108"/>
    </row>
    <row r="31" spans="1:12" ht="12.75">
      <c r="A31" s="73"/>
      <c r="B31" s="70"/>
      <c r="C31" s="70"/>
      <c r="D31" s="70"/>
      <c r="E31" s="71"/>
      <c r="F31" s="115"/>
      <c r="G31" s="145"/>
      <c r="H31" s="145"/>
      <c r="I31" s="66"/>
      <c r="J31" s="144"/>
      <c r="K31" s="108"/>
      <c r="L31" s="108"/>
    </row>
    <row r="32" spans="1:12" ht="12.75">
      <c r="A32" s="73"/>
      <c r="B32" s="70"/>
      <c r="C32" s="70"/>
      <c r="D32" s="70"/>
      <c r="E32" s="71"/>
      <c r="F32" s="115"/>
      <c r="G32" s="145"/>
      <c r="H32" s="145"/>
      <c r="I32" s="144"/>
      <c r="J32" s="144"/>
      <c r="K32" s="108"/>
      <c r="L32" s="108"/>
    </row>
    <row r="33" spans="1:12" ht="12.75">
      <c r="A33" s="96"/>
      <c r="B33" s="82" t="s">
        <v>13</v>
      </c>
      <c r="C33" s="82">
        <v>1</v>
      </c>
      <c r="D33" s="82">
        <v>3</v>
      </c>
      <c r="E33" s="80">
        <v>0.5</v>
      </c>
      <c r="F33" s="43">
        <f>E33*max!B$3</f>
        <v>262.5</v>
      </c>
      <c r="G33" s="61"/>
      <c r="H33" s="61"/>
      <c r="I33" s="144"/>
      <c r="J33" s="144"/>
      <c r="K33" s="108"/>
      <c r="L33" s="108"/>
    </row>
    <row r="34" spans="1:12" ht="12.75">
      <c r="A34" s="96"/>
      <c r="B34" s="82"/>
      <c r="C34" s="82">
        <v>1</v>
      </c>
      <c r="D34" s="82">
        <v>2</v>
      </c>
      <c r="E34" s="80">
        <v>0.6</v>
      </c>
      <c r="F34" s="43">
        <f>E34*max!B$3</f>
        <v>315</v>
      </c>
      <c r="G34" s="61"/>
      <c r="H34" s="61"/>
      <c r="I34" s="144"/>
      <c r="J34" s="144"/>
      <c r="K34" s="108"/>
      <c r="L34" s="108"/>
    </row>
    <row r="35" spans="1:12" ht="12.75">
      <c r="A35" s="96"/>
      <c r="B35" s="82"/>
      <c r="C35" s="82">
        <v>2</v>
      </c>
      <c r="D35" s="82">
        <v>2</v>
      </c>
      <c r="E35" s="80">
        <v>0.7</v>
      </c>
      <c r="F35" s="43">
        <f>E35*max!B$3</f>
        <v>367.5</v>
      </c>
      <c r="G35" s="61"/>
      <c r="H35" s="61"/>
      <c r="I35" s="144"/>
      <c r="J35" s="144"/>
      <c r="K35" s="108"/>
      <c r="L35" s="108"/>
    </row>
    <row r="36" spans="1:12" ht="12.75">
      <c r="A36" s="96"/>
      <c r="B36" s="82"/>
      <c r="C36" s="82">
        <v>1</v>
      </c>
      <c r="D36" s="82">
        <v>2</v>
      </c>
      <c r="E36" s="80">
        <v>0.8</v>
      </c>
      <c r="F36" s="43">
        <f>E36*max!B$3</f>
        <v>420</v>
      </c>
      <c r="G36" s="61"/>
      <c r="H36" s="61"/>
      <c r="I36" s="144"/>
      <c r="J36" s="144"/>
      <c r="K36" s="108"/>
      <c r="L36" s="108"/>
    </row>
    <row r="37" spans="1:12" ht="12.75">
      <c r="A37" s="96"/>
      <c r="B37" s="82"/>
      <c r="C37" s="82">
        <v>1</v>
      </c>
      <c r="D37" s="82">
        <v>1</v>
      </c>
      <c r="E37" s="80">
        <v>0.9</v>
      </c>
      <c r="F37" s="43">
        <f>E37*max!B$3</f>
        <v>472.5</v>
      </c>
      <c r="G37" s="61"/>
      <c r="H37" s="61"/>
      <c r="I37" s="144"/>
      <c r="J37" s="144"/>
      <c r="K37" s="108"/>
      <c r="L37" s="108"/>
    </row>
    <row r="38" spans="1:12" ht="12.75">
      <c r="A38" s="96"/>
      <c r="B38" s="82"/>
      <c r="C38" s="82">
        <v>1</v>
      </c>
      <c r="D38" s="82">
        <v>1</v>
      </c>
      <c r="E38" s="80">
        <v>0.95</v>
      </c>
      <c r="F38" s="43">
        <f>E38*max!B$3</f>
        <v>498.75</v>
      </c>
      <c r="G38" s="61"/>
      <c r="H38" s="61"/>
      <c r="I38" s="144"/>
      <c r="J38" s="144"/>
      <c r="K38" s="108"/>
      <c r="L38" s="108"/>
    </row>
    <row r="39" spans="1:12" ht="12.75">
      <c r="A39" s="96"/>
      <c r="B39" s="82"/>
      <c r="C39" s="82"/>
      <c r="D39" s="82"/>
      <c r="E39" s="80"/>
      <c r="F39" s="117"/>
      <c r="G39" s="145"/>
      <c r="H39" s="145"/>
      <c r="I39" s="66"/>
      <c r="J39" s="144"/>
      <c r="K39" s="108"/>
      <c r="L39" s="108"/>
    </row>
    <row r="40" spans="2:12" ht="12.75">
      <c r="B40" s="107"/>
      <c r="C40" s="107"/>
      <c r="D40" s="107"/>
      <c r="E40" s="143"/>
      <c r="F40" s="107"/>
      <c r="G40" s="145"/>
      <c r="H40" s="145"/>
      <c r="I40" s="144"/>
      <c r="J40" s="144"/>
      <c r="K40" s="108"/>
      <c r="L40" s="108"/>
    </row>
    <row r="41" spans="2:12" ht="12.75">
      <c r="B41" s="112" t="s">
        <v>37</v>
      </c>
      <c r="C41" s="107"/>
      <c r="D41" s="107"/>
      <c r="E41" s="143"/>
      <c r="F41" s="107"/>
      <c r="G41" s="145"/>
      <c r="H41" s="145"/>
      <c r="I41" s="144"/>
      <c r="J41" s="144"/>
      <c r="K41" s="108"/>
      <c r="L41" s="108"/>
    </row>
    <row r="42" spans="1:12" ht="12.75">
      <c r="A42" s="63"/>
      <c r="B42" s="125" t="s">
        <v>26</v>
      </c>
      <c r="C42" s="203">
        <v>1</v>
      </c>
      <c r="D42" s="203">
        <v>3</v>
      </c>
      <c r="E42" s="204">
        <v>0.5</v>
      </c>
      <c r="F42" s="41">
        <f>E42*max!B$1</f>
        <v>220</v>
      </c>
      <c r="G42" s="61"/>
      <c r="H42" s="61"/>
      <c r="I42" s="61"/>
      <c r="J42" s="61"/>
      <c r="K42" s="108"/>
      <c r="L42" s="108"/>
    </row>
    <row r="43" spans="1:12" ht="12.75">
      <c r="A43" s="63"/>
      <c r="B43" s="203"/>
      <c r="C43" s="203">
        <v>2</v>
      </c>
      <c r="D43" s="203">
        <v>3</v>
      </c>
      <c r="E43" s="204">
        <v>0.6</v>
      </c>
      <c r="F43" s="41">
        <f>E43*max!B$1</f>
        <v>264</v>
      </c>
      <c r="G43" s="61"/>
      <c r="H43" s="61"/>
      <c r="I43" s="61"/>
      <c r="J43" s="61"/>
      <c r="K43" s="108"/>
      <c r="L43" s="108"/>
    </row>
    <row r="44" spans="1:12" ht="12.75">
      <c r="A44" s="63"/>
      <c r="B44" s="203"/>
      <c r="C44" s="203">
        <v>2</v>
      </c>
      <c r="D44" s="203">
        <v>3</v>
      </c>
      <c r="E44" s="204">
        <v>0.7</v>
      </c>
      <c r="F44" s="41">
        <f>E44*max!B$1</f>
        <v>308</v>
      </c>
      <c r="G44" s="61"/>
      <c r="H44" s="61"/>
      <c r="I44" s="61"/>
      <c r="J44" s="61"/>
      <c r="K44" s="108"/>
      <c r="L44" s="108"/>
    </row>
    <row r="45" spans="1:12" ht="12.75">
      <c r="A45" s="63"/>
      <c r="B45" s="203"/>
      <c r="C45" s="203">
        <v>4</v>
      </c>
      <c r="D45" s="203">
        <v>2</v>
      </c>
      <c r="E45" s="204">
        <v>0.75</v>
      </c>
      <c r="F45" s="41">
        <f>E45*max!B$1</f>
        <v>330</v>
      </c>
      <c r="G45" s="61"/>
      <c r="H45" s="61"/>
      <c r="I45" s="61"/>
      <c r="J45" s="61"/>
      <c r="K45" s="108"/>
      <c r="L45" s="108"/>
    </row>
    <row r="46" spans="1:12" ht="12.75">
      <c r="A46" s="214"/>
      <c r="B46" s="215"/>
      <c r="C46" s="215"/>
      <c r="D46" s="215"/>
      <c r="E46" s="216"/>
      <c r="F46" s="217"/>
      <c r="G46" s="61"/>
      <c r="H46" s="61"/>
      <c r="I46" s="66"/>
      <c r="J46" s="67"/>
      <c r="K46" s="108"/>
      <c r="L46" s="108"/>
    </row>
    <row r="47" spans="1:12" ht="12.75">
      <c r="A47" s="214"/>
      <c r="B47" s="215"/>
      <c r="C47" s="215"/>
      <c r="D47" s="215"/>
      <c r="E47" s="216"/>
      <c r="F47" s="217"/>
      <c r="G47" s="61"/>
      <c r="H47" s="61"/>
      <c r="I47" s="66"/>
      <c r="J47" s="67"/>
      <c r="K47" s="108"/>
      <c r="L47" s="108"/>
    </row>
    <row r="48" spans="1:12" ht="12.75">
      <c r="A48" s="73"/>
      <c r="B48" s="76" t="s">
        <v>29</v>
      </c>
      <c r="C48" s="167">
        <v>1</v>
      </c>
      <c r="D48" s="167">
        <v>3</v>
      </c>
      <c r="E48" s="205">
        <v>0.55</v>
      </c>
      <c r="F48" s="40">
        <f>E48*max!B$2</f>
        <v>192.50000000000003</v>
      </c>
      <c r="G48" s="61"/>
      <c r="H48" s="61"/>
      <c r="I48" s="144"/>
      <c r="J48" s="144"/>
      <c r="K48" s="108"/>
      <c r="L48" s="108"/>
    </row>
    <row r="49" spans="1:12" ht="12.75">
      <c r="A49" s="73"/>
      <c r="B49" s="167"/>
      <c r="C49" s="167">
        <v>2</v>
      </c>
      <c r="D49" s="167">
        <v>3</v>
      </c>
      <c r="E49" s="205">
        <v>0.65</v>
      </c>
      <c r="F49" s="40">
        <f>E49*max!B$2</f>
        <v>227.5</v>
      </c>
      <c r="G49" s="61"/>
      <c r="H49" s="61"/>
      <c r="I49" s="144"/>
      <c r="J49" s="144"/>
      <c r="K49" s="108"/>
      <c r="L49" s="108"/>
    </row>
    <row r="50" spans="1:12" ht="12.75">
      <c r="A50" s="73"/>
      <c r="B50" s="167"/>
      <c r="C50" s="158">
        <v>6</v>
      </c>
      <c r="D50" s="158">
        <v>3</v>
      </c>
      <c r="E50" s="205">
        <v>0.75</v>
      </c>
      <c r="F50" s="40">
        <f>E50*max!B$2</f>
        <v>262.5</v>
      </c>
      <c r="G50" s="61"/>
      <c r="H50" s="61"/>
      <c r="I50" s="144"/>
      <c r="J50" s="144"/>
      <c r="K50" s="108"/>
      <c r="L50" s="108"/>
    </row>
    <row r="51" spans="1:12" ht="12.75">
      <c r="A51" s="73"/>
      <c r="B51" s="167"/>
      <c r="C51" s="167"/>
      <c r="D51" s="167"/>
      <c r="E51" s="167"/>
      <c r="F51" s="115"/>
      <c r="G51" s="61"/>
      <c r="H51" s="61"/>
      <c r="I51" s="66"/>
      <c r="J51" s="144"/>
      <c r="K51" s="108"/>
      <c r="L51" s="108"/>
    </row>
    <row r="52" spans="1:12" ht="12.75">
      <c r="A52" s="73"/>
      <c r="B52" s="76" t="s">
        <v>25</v>
      </c>
      <c r="C52" s="167">
        <v>3</v>
      </c>
      <c r="D52" s="167">
        <v>10</v>
      </c>
      <c r="E52" s="206"/>
      <c r="F52" s="207"/>
      <c r="G52" s="145"/>
      <c r="H52" s="145"/>
      <c r="I52" s="144"/>
      <c r="J52" s="144"/>
      <c r="K52" s="108"/>
      <c r="L52" s="108"/>
    </row>
    <row r="53" spans="1:12" ht="12.75">
      <c r="A53" s="73"/>
      <c r="B53" s="76" t="s">
        <v>10</v>
      </c>
      <c r="C53" s="167">
        <v>3</v>
      </c>
      <c r="D53" s="167">
        <v>10</v>
      </c>
      <c r="E53" s="206"/>
      <c r="F53" s="115"/>
      <c r="G53" s="145"/>
      <c r="H53" s="145"/>
      <c r="I53" s="144"/>
      <c r="J53" s="144"/>
      <c r="K53" s="108"/>
      <c r="L53" s="108"/>
    </row>
    <row r="54" spans="1:12" ht="12.75">
      <c r="A54" s="73"/>
      <c r="B54" s="76"/>
      <c r="C54" s="167"/>
      <c r="D54" s="167"/>
      <c r="E54" s="206"/>
      <c r="F54" s="207"/>
      <c r="G54" s="145"/>
      <c r="H54" s="145"/>
      <c r="I54" s="144"/>
      <c r="J54" s="144"/>
      <c r="K54" s="108"/>
      <c r="L54" s="108"/>
    </row>
    <row r="55" spans="1:12" ht="12.75">
      <c r="A55" s="208"/>
      <c r="B55" s="209" t="s">
        <v>38</v>
      </c>
      <c r="C55" s="210">
        <v>3</v>
      </c>
      <c r="D55" s="210">
        <v>5</v>
      </c>
      <c r="E55" s="211"/>
      <c r="F55" s="212"/>
      <c r="G55" s="145"/>
      <c r="H55" s="145"/>
      <c r="I55" s="144"/>
      <c r="J55" s="144"/>
      <c r="K55" s="108"/>
      <c r="L55" s="108"/>
    </row>
    <row r="56" spans="1:12" ht="12.75">
      <c r="A56" s="116"/>
      <c r="B56" s="78" t="s">
        <v>9</v>
      </c>
      <c r="C56" s="173">
        <v>3</v>
      </c>
      <c r="D56" s="173">
        <v>5</v>
      </c>
      <c r="E56" s="213"/>
      <c r="F56" s="117"/>
      <c r="G56" s="141"/>
      <c r="H56" s="141"/>
      <c r="I56" s="108"/>
      <c r="J56" s="108"/>
      <c r="K56" s="108"/>
      <c r="L56" s="108"/>
    </row>
    <row r="57" spans="1:12" ht="12.75">
      <c r="A57" s="116"/>
      <c r="B57" s="78" t="s">
        <v>11</v>
      </c>
      <c r="C57" s="173">
        <v>3</v>
      </c>
      <c r="D57" s="173">
        <v>5</v>
      </c>
      <c r="E57" s="213"/>
      <c r="F57" s="117"/>
      <c r="G57" s="141"/>
      <c r="H57" s="141"/>
      <c r="I57" s="108"/>
      <c r="J57" s="108"/>
      <c r="K57" s="108"/>
      <c r="L57" s="108"/>
    </row>
    <row r="58" spans="2:8" ht="12.75">
      <c r="B58" s="107"/>
      <c r="C58" s="107"/>
      <c r="D58" s="107"/>
      <c r="E58" s="107"/>
      <c r="F58" s="107"/>
      <c r="G58" s="107"/>
      <c r="H58" s="107"/>
    </row>
    <row r="59" spans="2:11" ht="12.75">
      <c r="B59" s="107"/>
      <c r="C59" s="50"/>
      <c r="D59" s="50"/>
      <c r="E59" s="50"/>
      <c r="F59" s="91"/>
      <c r="G59" s="55"/>
      <c r="H59" s="55"/>
      <c r="I59" s="55"/>
      <c r="J59" s="55"/>
      <c r="K59" s="89"/>
    </row>
    <row r="60" spans="2:11" ht="12.75">
      <c r="B60" s="107"/>
      <c r="C60" s="50"/>
      <c r="D60" s="50"/>
      <c r="E60" s="234"/>
      <c r="F60" s="91"/>
      <c r="G60" s="50"/>
      <c r="H60" s="50"/>
      <c r="I60" s="226"/>
      <c r="J60" s="227"/>
      <c r="K60" s="89"/>
    </row>
    <row r="61" spans="2:11" ht="12.75">
      <c r="B61" s="107"/>
      <c r="C61" s="50"/>
      <c r="D61" s="50"/>
      <c r="E61" s="50"/>
      <c r="F61" s="91"/>
      <c r="G61" s="149"/>
      <c r="H61" s="50"/>
      <c r="I61" s="50"/>
      <c r="J61" s="7"/>
      <c r="K61" s="89"/>
    </row>
    <row r="62" spans="2:11" ht="12.75">
      <c r="B62" s="107"/>
      <c r="C62" s="50"/>
      <c r="D62" s="50"/>
      <c r="E62" s="234"/>
      <c r="F62" s="91"/>
      <c r="G62" s="50"/>
      <c r="H62" s="50"/>
      <c r="I62" s="226"/>
      <c r="J62" s="227"/>
      <c r="K62" s="89"/>
    </row>
    <row r="63" spans="2:11" ht="12.75">
      <c r="B63" s="107"/>
      <c r="C63" s="50"/>
      <c r="D63" s="50"/>
      <c r="E63" s="50"/>
      <c r="F63" s="91"/>
      <c r="G63" s="149"/>
      <c r="H63" s="50"/>
      <c r="I63" s="50"/>
      <c r="J63" s="7"/>
      <c r="K63" s="89"/>
    </row>
    <row r="64" spans="2:11" ht="12.75">
      <c r="B64" s="107"/>
      <c r="C64" s="50"/>
      <c r="D64" s="50"/>
      <c r="E64" s="234"/>
      <c r="F64" s="50"/>
      <c r="G64" s="50"/>
      <c r="H64" s="50"/>
      <c r="I64" s="226"/>
      <c r="J64" s="227"/>
      <c r="K64" s="89"/>
    </row>
    <row r="65" spans="2:11" ht="12.75">
      <c r="B65" s="107"/>
      <c r="C65" s="50"/>
      <c r="D65" s="50"/>
      <c r="E65" s="50"/>
      <c r="F65" s="50"/>
      <c r="G65" s="50"/>
      <c r="H65" s="50"/>
      <c r="I65" s="89"/>
      <c r="J65" s="89"/>
      <c r="K65" s="89"/>
    </row>
    <row r="66" spans="2:11" ht="12.75">
      <c r="B66" s="150"/>
      <c r="C66" s="98"/>
      <c r="D66" s="149"/>
      <c r="E66" s="89"/>
      <c r="F66" s="98"/>
      <c r="G66" s="149"/>
      <c r="H66" s="149"/>
      <c r="I66" s="89"/>
      <c r="J66" s="228"/>
      <c r="K66" s="89"/>
    </row>
    <row r="67" spans="2:11" ht="12.75">
      <c r="B67" s="151"/>
      <c r="C67" s="89"/>
      <c r="D67" s="50"/>
      <c r="E67" s="230"/>
      <c r="F67" s="89"/>
      <c r="G67" s="89"/>
      <c r="H67" s="89"/>
      <c r="I67" s="89"/>
      <c r="J67" s="89"/>
      <c r="K67" s="89"/>
    </row>
    <row r="68" spans="2:11" ht="12.75">
      <c r="B68" s="151"/>
      <c r="C68" s="89"/>
      <c r="D68" s="50"/>
      <c r="E68" s="230"/>
      <c r="F68" s="89"/>
      <c r="G68" s="89"/>
      <c r="H68" s="89"/>
      <c r="I68" s="89"/>
      <c r="J68" s="89"/>
      <c r="K68" s="89"/>
    </row>
    <row r="69" spans="2:11" ht="12.75">
      <c r="B69" s="151"/>
      <c r="C69" s="89"/>
      <c r="D69" s="50"/>
      <c r="E69" s="230"/>
      <c r="F69" s="89"/>
      <c r="G69" s="89"/>
      <c r="H69" s="89"/>
      <c r="I69" s="89"/>
      <c r="J69" s="89"/>
      <c r="K69" s="89"/>
    </row>
    <row r="70" spans="2:11" ht="12.75">
      <c r="B70" s="151"/>
      <c r="C70" s="89"/>
      <c r="D70" s="50"/>
      <c r="E70" s="230"/>
      <c r="F70" s="89"/>
      <c r="G70" s="89"/>
      <c r="H70" s="89"/>
      <c r="I70" s="89"/>
      <c r="J70" s="89"/>
      <c r="K70" s="89"/>
    </row>
    <row r="71" spans="2:11" ht="12.75">
      <c r="B71" s="151"/>
      <c r="C71" s="89"/>
      <c r="D71" s="50"/>
      <c r="E71" s="230"/>
      <c r="F71" s="89"/>
      <c r="G71" s="89"/>
      <c r="H71" s="89"/>
      <c r="I71" s="89"/>
      <c r="J71" s="89"/>
      <c r="K71" s="89"/>
    </row>
    <row r="72" spans="2:11" ht="12.75">
      <c r="B72" s="152"/>
      <c r="C72" s="89"/>
      <c r="D72" s="50"/>
      <c r="E72" s="89"/>
      <c r="F72" s="89"/>
      <c r="G72" s="89"/>
      <c r="H72" s="89"/>
      <c r="I72" s="89"/>
      <c r="J72" s="89"/>
      <c r="K72" s="89"/>
    </row>
    <row r="73" spans="2:11" ht="12.75">
      <c r="B73" s="152"/>
      <c r="C73" s="231"/>
      <c r="D73" s="232"/>
      <c r="E73" s="233"/>
      <c r="F73" s="89"/>
      <c r="G73" s="89"/>
      <c r="H73" s="89"/>
      <c r="I73" s="89"/>
      <c r="J73" s="89"/>
      <c r="K73" s="89"/>
    </row>
    <row r="74" spans="2:11" ht="12.75">
      <c r="B74" s="152"/>
      <c r="C74" s="89"/>
      <c r="D74" s="89"/>
      <c r="E74" s="89"/>
      <c r="F74" s="89"/>
      <c r="G74" s="89"/>
      <c r="H74" s="89"/>
      <c r="I74" s="89"/>
      <c r="J74" s="89"/>
      <c r="K74" s="89"/>
    </row>
    <row r="75" spans="2:11" ht="12.75">
      <c r="B75" s="152"/>
      <c r="C75" s="98"/>
      <c r="D75" s="149"/>
      <c r="E75" s="89"/>
      <c r="F75" s="89"/>
      <c r="G75" s="89"/>
      <c r="H75" s="89"/>
      <c r="I75" s="89"/>
      <c r="J75" s="89"/>
      <c r="K75" s="89"/>
    </row>
    <row r="76" spans="2:11" ht="12.75">
      <c r="B76" s="153">
        <f>0.269*D82</f>
        <v>0</v>
      </c>
      <c r="C76" s="89"/>
      <c r="D76" s="50"/>
      <c r="E76" s="230"/>
      <c r="F76" s="89"/>
      <c r="G76" s="89"/>
      <c r="H76" s="89"/>
      <c r="I76" s="89"/>
      <c r="J76" s="89"/>
      <c r="K76" s="89"/>
    </row>
    <row r="77" spans="2:11" ht="12.75">
      <c r="B77" s="153">
        <f>0.269*D82</f>
        <v>0</v>
      </c>
      <c r="C77" s="89"/>
      <c r="D77" s="50"/>
      <c r="E77" s="230"/>
      <c r="F77" s="89"/>
      <c r="G77" s="89"/>
      <c r="H77" s="89"/>
      <c r="I77" s="89"/>
      <c r="J77" s="89"/>
      <c r="K77" s="89"/>
    </row>
    <row r="78" spans="2:11" ht="12.75">
      <c r="B78" s="153">
        <f>0.418*D82</f>
        <v>0</v>
      </c>
      <c r="C78" s="89"/>
      <c r="D78" s="50"/>
      <c r="E78" s="230"/>
      <c r="F78" s="89"/>
      <c r="G78" s="89"/>
      <c r="H78" s="89"/>
      <c r="I78" s="89"/>
      <c r="J78" s="89"/>
      <c r="K78" s="89"/>
    </row>
    <row r="79" spans="2:11" ht="12.75">
      <c r="B79" s="153">
        <f>0.015*D82</f>
        <v>0</v>
      </c>
      <c r="C79" s="89"/>
      <c r="D79" s="50"/>
      <c r="E79" s="230"/>
      <c r="F79" s="89"/>
      <c r="G79" s="89"/>
      <c r="H79" s="89"/>
      <c r="I79" s="89"/>
      <c r="J79" s="89"/>
      <c r="K79" s="89"/>
    </row>
    <row r="80" spans="2:11" ht="12.75">
      <c r="B80" s="153">
        <f>0.025*D82</f>
        <v>0</v>
      </c>
      <c r="C80" s="89"/>
      <c r="D80" s="50"/>
      <c r="E80" s="230"/>
      <c r="F80" s="89"/>
      <c r="G80" s="89"/>
      <c r="H80" s="89"/>
      <c r="I80" s="89"/>
      <c r="J80" s="89"/>
      <c r="K80" s="89"/>
    </row>
    <row r="81" spans="2:11" ht="12.75">
      <c r="B81" s="152"/>
      <c r="C81" s="89"/>
      <c r="D81" s="50"/>
      <c r="E81" s="89"/>
      <c r="F81" s="89"/>
      <c r="G81" s="89"/>
      <c r="H81" s="89"/>
      <c r="I81" s="89"/>
      <c r="J81" s="89"/>
      <c r="K81" s="89"/>
    </row>
    <row r="82" spans="2:11" ht="12.75">
      <c r="B82" s="152"/>
      <c r="C82" s="231"/>
      <c r="D82" s="232"/>
      <c r="E82" s="233"/>
      <c r="F82" s="89"/>
      <c r="G82" s="89"/>
      <c r="H82" s="89"/>
      <c r="I82" s="89"/>
      <c r="J82" s="89"/>
      <c r="K82" s="89"/>
    </row>
    <row r="83" spans="2:11" ht="12.75">
      <c r="B83" s="152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152"/>
      <c r="C84" s="98"/>
      <c r="D84" s="149"/>
      <c r="E84" s="89"/>
      <c r="F84" s="89"/>
      <c r="G84" s="89"/>
      <c r="H84" s="89"/>
      <c r="I84" s="89"/>
      <c r="J84" s="89"/>
      <c r="K84" s="89"/>
    </row>
    <row r="85" spans="2:11" ht="12.75">
      <c r="B85" s="153">
        <f>0.266*D91</f>
        <v>0</v>
      </c>
      <c r="C85" s="89"/>
      <c r="D85" s="50"/>
      <c r="E85" s="230"/>
      <c r="F85" s="89"/>
      <c r="G85" s="89"/>
      <c r="H85" s="89"/>
      <c r="I85" s="89"/>
      <c r="J85" s="89"/>
      <c r="K85" s="89"/>
    </row>
    <row r="86" spans="2:11" ht="12.75">
      <c r="B86" s="153">
        <f>0.266*D91</f>
        <v>0</v>
      </c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153">
        <f>0.43*D91</f>
        <v>0</v>
      </c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153">
        <f>0.013*D91</f>
        <v>0</v>
      </c>
      <c r="C88" s="89"/>
      <c r="D88" s="50"/>
      <c r="E88" s="230"/>
      <c r="F88" s="89"/>
      <c r="G88" s="89"/>
      <c r="H88" s="89"/>
      <c r="I88" s="89"/>
      <c r="J88" s="89"/>
      <c r="K88" s="89"/>
    </row>
    <row r="89" spans="2:11" ht="12.75">
      <c r="B89" s="153">
        <f>0.025*D91</f>
        <v>0</v>
      </c>
      <c r="C89" s="89"/>
      <c r="D89" s="50"/>
      <c r="E89" s="230"/>
      <c r="F89" s="89"/>
      <c r="G89" s="89"/>
      <c r="H89" s="89"/>
      <c r="I89" s="89"/>
      <c r="J89" s="89"/>
      <c r="K89" s="89"/>
    </row>
    <row r="90" spans="2:11" ht="12.75">
      <c r="B90" s="152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150"/>
      <c r="C91" s="229"/>
      <c r="D91" s="91"/>
      <c r="E91" s="89"/>
      <c r="F91" s="89"/>
      <c r="G91" s="89"/>
      <c r="H91" s="89"/>
      <c r="I91" s="89"/>
      <c r="J91" s="89"/>
      <c r="K91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3.57421875" style="51" customWidth="1"/>
    <col min="2" max="2" width="24.8515625" style="51" customWidth="1"/>
    <col min="3" max="3" width="10.28125" style="51" customWidth="1"/>
    <col min="4" max="4" width="9.140625" style="51" customWidth="1"/>
    <col min="5" max="5" width="0" style="51" hidden="1" customWidth="1"/>
    <col min="6" max="6" width="12.421875" style="51" customWidth="1"/>
    <col min="7" max="8" width="9.140625" style="51" customWidth="1"/>
    <col min="9" max="9" width="10.28125" style="51" customWidth="1"/>
    <col min="10" max="10" width="13.7109375" style="51" customWidth="1"/>
    <col min="11" max="16384" width="9.140625" style="51" customWidth="1"/>
  </cols>
  <sheetData>
    <row r="1" spans="1:10" ht="12.75">
      <c r="A1" s="44"/>
      <c r="B1" s="45" t="s">
        <v>49</v>
      </c>
      <c r="C1" s="46"/>
      <c r="D1" s="47"/>
      <c r="E1" s="48"/>
      <c r="F1" s="49"/>
      <c r="G1" s="89"/>
      <c r="H1" s="89"/>
      <c r="I1" s="89"/>
      <c r="J1" s="89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3</v>
      </c>
      <c r="E3" s="65">
        <v>0.5</v>
      </c>
      <c r="F3" s="41">
        <f>E3*max!B$1</f>
        <v>220</v>
      </c>
      <c r="G3" s="154"/>
      <c r="H3" s="154"/>
      <c r="I3" s="154"/>
      <c r="J3" s="154"/>
    </row>
    <row r="4" spans="1:10" ht="12.75">
      <c r="A4" s="63"/>
      <c r="B4" s="63"/>
      <c r="C4" s="64">
        <v>2</v>
      </c>
      <c r="D4" s="64">
        <v>3</v>
      </c>
      <c r="E4" s="65">
        <v>0.6</v>
      </c>
      <c r="F4" s="41">
        <f>E4*max!B$1</f>
        <v>264</v>
      </c>
      <c r="G4" s="154"/>
      <c r="H4" s="154"/>
      <c r="I4" s="154"/>
      <c r="J4" s="154"/>
    </row>
    <row r="5" spans="1:10" ht="12.75">
      <c r="A5" s="63"/>
      <c r="B5" s="63"/>
      <c r="C5" s="64">
        <v>2</v>
      </c>
      <c r="D5" s="64">
        <v>3</v>
      </c>
      <c r="E5" s="65">
        <v>0.7</v>
      </c>
      <c r="F5" s="41">
        <f>E5*max!B$1</f>
        <v>308</v>
      </c>
      <c r="G5" s="154"/>
      <c r="H5" s="154"/>
      <c r="I5" s="154"/>
      <c r="J5" s="154"/>
    </row>
    <row r="6" spans="1:10" ht="12.75">
      <c r="A6" s="63"/>
      <c r="B6" s="63"/>
      <c r="C6" s="64">
        <v>4</v>
      </c>
      <c r="D6" s="64">
        <v>2</v>
      </c>
      <c r="E6" s="65">
        <v>0.8</v>
      </c>
      <c r="F6" s="41">
        <f>E6*max!B$1</f>
        <v>352</v>
      </c>
      <c r="G6" s="154"/>
      <c r="H6" s="154"/>
      <c r="I6" s="154"/>
      <c r="J6" s="154"/>
    </row>
    <row r="7" spans="1:10" ht="12.75">
      <c r="A7" s="63"/>
      <c r="B7" s="63"/>
      <c r="C7" s="64"/>
      <c r="D7" s="64"/>
      <c r="E7" s="65"/>
      <c r="F7" s="114"/>
      <c r="G7" s="154"/>
      <c r="H7" s="154"/>
      <c r="I7" s="66"/>
      <c r="J7" s="155"/>
    </row>
    <row r="8" spans="1:10" ht="12.75">
      <c r="A8" s="63"/>
      <c r="B8" s="63"/>
      <c r="C8" s="64"/>
      <c r="D8" s="64"/>
      <c r="E8" s="65"/>
      <c r="F8" s="114"/>
      <c r="G8" s="156"/>
      <c r="H8" s="156"/>
      <c r="I8" s="156"/>
      <c r="J8" s="156"/>
    </row>
    <row r="9" spans="1:10" ht="12.75">
      <c r="A9" s="73"/>
      <c r="B9" s="73" t="s">
        <v>14</v>
      </c>
      <c r="C9" s="70">
        <v>1</v>
      </c>
      <c r="D9" s="70">
        <v>3</v>
      </c>
      <c r="E9" s="71">
        <v>0.5</v>
      </c>
      <c r="F9" s="40">
        <f>E9*max!B$2</f>
        <v>175</v>
      </c>
      <c r="G9" s="154"/>
      <c r="H9" s="154"/>
      <c r="I9" s="154"/>
      <c r="J9" s="154"/>
    </row>
    <row r="10" spans="1:10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154"/>
      <c r="H10" s="154"/>
      <c r="I10" s="154"/>
      <c r="J10" s="154"/>
    </row>
    <row r="11" spans="1:10" ht="12.75">
      <c r="A11" s="73"/>
      <c r="B11" s="73"/>
      <c r="C11" s="70">
        <v>2</v>
      </c>
      <c r="D11" s="70">
        <v>3</v>
      </c>
      <c r="E11" s="71">
        <v>0.7</v>
      </c>
      <c r="F11" s="40">
        <f>E11*max!B$2</f>
        <v>244.99999999999997</v>
      </c>
      <c r="G11" s="154"/>
      <c r="H11" s="154"/>
      <c r="I11" s="154"/>
      <c r="J11" s="154"/>
    </row>
    <row r="12" spans="1:10" ht="12.75">
      <c r="A12" s="73"/>
      <c r="B12" s="73"/>
      <c r="C12" s="146">
        <v>5</v>
      </c>
      <c r="D12" s="157">
        <v>3</v>
      </c>
      <c r="E12" s="71">
        <v>0.8</v>
      </c>
      <c r="F12" s="40">
        <f>E12*max!B$2</f>
        <v>280</v>
      </c>
      <c r="G12" s="154"/>
      <c r="H12" s="154"/>
      <c r="I12" s="154"/>
      <c r="J12" s="154"/>
    </row>
    <row r="13" spans="1:10" ht="12.75">
      <c r="A13" s="73"/>
      <c r="B13" s="73"/>
      <c r="C13" s="70"/>
      <c r="D13" s="70"/>
      <c r="E13" s="71"/>
      <c r="F13" s="115"/>
      <c r="G13" s="154"/>
      <c r="H13" s="154"/>
      <c r="I13" s="66"/>
      <c r="J13" s="155"/>
    </row>
    <row r="14" spans="1:10" ht="12.75">
      <c r="A14" s="73"/>
      <c r="B14" s="27" t="s">
        <v>16</v>
      </c>
      <c r="C14" s="16">
        <v>3</v>
      </c>
      <c r="D14" s="16">
        <v>10</v>
      </c>
      <c r="E14" s="26"/>
      <c r="F14" s="40"/>
      <c r="G14" s="156"/>
      <c r="H14" s="156"/>
      <c r="I14" s="156"/>
      <c r="J14" s="156"/>
    </row>
    <row r="15" spans="1:10" ht="12.75">
      <c r="A15" s="73"/>
      <c r="B15" s="73" t="s">
        <v>10</v>
      </c>
      <c r="C15" s="70">
        <v>3</v>
      </c>
      <c r="D15" s="70">
        <v>10</v>
      </c>
      <c r="E15" s="75"/>
      <c r="F15" s="115"/>
      <c r="G15" s="156"/>
      <c r="H15" s="156"/>
      <c r="I15" s="156"/>
      <c r="J15" s="156"/>
    </row>
    <row r="16" spans="1:10" ht="12.75">
      <c r="A16" s="73"/>
      <c r="B16" s="69"/>
      <c r="C16" s="147"/>
      <c r="D16" s="147"/>
      <c r="E16" s="148"/>
      <c r="F16" s="207"/>
      <c r="G16" s="156"/>
      <c r="H16" s="156"/>
      <c r="I16" s="156"/>
      <c r="J16" s="156"/>
    </row>
    <row r="17" spans="1:10" ht="12.75">
      <c r="A17" s="63"/>
      <c r="B17" s="125" t="s">
        <v>26</v>
      </c>
      <c r="C17" s="64">
        <v>1</v>
      </c>
      <c r="D17" s="64">
        <v>3</v>
      </c>
      <c r="E17" s="65">
        <v>0.55</v>
      </c>
      <c r="F17" s="41">
        <f>E17*max!B$1</f>
        <v>242.00000000000003</v>
      </c>
      <c r="G17" s="154"/>
      <c r="H17" s="154"/>
      <c r="I17" s="154"/>
      <c r="J17" s="154"/>
    </row>
    <row r="18" spans="1:10" ht="12.75">
      <c r="A18" s="63"/>
      <c r="B18" s="63"/>
      <c r="C18" s="64">
        <v>2</v>
      </c>
      <c r="D18" s="64">
        <v>3</v>
      </c>
      <c r="E18" s="65">
        <v>0.65</v>
      </c>
      <c r="F18" s="41">
        <f>E18*max!B$1</f>
        <v>286</v>
      </c>
      <c r="G18" s="154"/>
      <c r="H18" s="154"/>
      <c r="I18" s="154"/>
      <c r="J18" s="154"/>
    </row>
    <row r="19" spans="1:10" ht="12.75">
      <c r="A19" s="63"/>
      <c r="B19" s="63"/>
      <c r="C19" s="64">
        <v>4</v>
      </c>
      <c r="D19" s="64">
        <v>3</v>
      </c>
      <c r="E19" s="65">
        <v>0.75</v>
      </c>
      <c r="F19" s="41">
        <f>E19*max!B$1</f>
        <v>330</v>
      </c>
      <c r="G19" s="154"/>
      <c r="H19" s="154"/>
      <c r="I19" s="154"/>
      <c r="J19" s="154"/>
    </row>
    <row r="20" spans="1:10" ht="12.75">
      <c r="A20" s="63"/>
      <c r="B20" s="63"/>
      <c r="C20" s="64"/>
      <c r="D20" s="64"/>
      <c r="E20" s="65"/>
      <c r="F20" s="114"/>
      <c r="G20" s="154"/>
      <c r="H20" s="154"/>
      <c r="I20" s="66"/>
      <c r="J20" s="155"/>
    </row>
    <row r="21" spans="1:10" ht="12.75">
      <c r="A21" s="89"/>
      <c r="B21" s="89"/>
      <c r="C21" s="50"/>
      <c r="D21" s="50"/>
      <c r="E21" s="99"/>
      <c r="F21" s="91"/>
      <c r="G21" s="154"/>
      <c r="H21" s="154"/>
      <c r="I21" s="154"/>
      <c r="J21" s="154"/>
    </row>
    <row r="22" spans="1:10" ht="12.75">
      <c r="A22" s="89"/>
      <c r="B22" s="89"/>
      <c r="C22" s="50"/>
      <c r="D22" s="50"/>
      <c r="E22" s="99"/>
      <c r="F22" s="91"/>
      <c r="G22" s="156"/>
      <c r="H22" s="156"/>
      <c r="I22" s="156"/>
      <c r="J22" s="156"/>
    </row>
    <row r="23" spans="1:10" ht="12.75">
      <c r="A23" s="44"/>
      <c r="B23" s="45" t="s">
        <v>12</v>
      </c>
      <c r="C23" s="52" t="s">
        <v>2</v>
      </c>
      <c r="D23" s="52" t="s">
        <v>3</v>
      </c>
      <c r="E23" s="53" t="s">
        <v>4</v>
      </c>
      <c r="F23" s="54"/>
      <c r="G23" s="156"/>
      <c r="H23" s="156"/>
      <c r="I23" s="156"/>
      <c r="J23" s="156"/>
    </row>
    <row r="24" spans="1:10" ht="12.75">
      <c r="A24" s="78"/>
      <c r="B24" s="78" t="s">
        <v>39</v>
      </c>
      <c r="C24" s="173">
        <v>1</v>
      </c>
      <c r="D24" s="173">
        <v>3</v>
      </c>
      <c r="E24" s="218">
        <v>0.5</v>
      </c>
      <c r="F24" s="43">
        <f>E24*max!B$3</f>
        <v>262.5</v>
      </c>
      <c r="G24" s="122"/>
      <c r="H24" s="122"/>
      <c r="I24" s="122"/>
      <c r="J24" s="154"/>
    </row>
    <row r="25" spans="1:10" ht="12.75">
      <c r="A25" s="78"/>
      <c r="B25" s="78"/>
      <c r="C25" s="173">
        <v>2</v>
      </c>
      <c r="D25" s="173">
        <v>2</v>
      </c>
      <c r="E25" s="218">
        <v>0.6</v>
      </c>
      <c r="F25" s="43">
        <f>E25*max!B$3</f>
        <v>315</v>
      </c>
      <c r="G25" s="122"/>
      <c r="H25" s="122"/>
      <c r="I25" s="122"/>
      <c r="J25" s="154"/>
    </row>
    <row r="26" spans="1:10" ht="12.75">
      <c r="A26" s="78"/>
      <c r="B26" s="78"/>
      <c r="C26" s="173">
        <v>2</v>
      </c>
      <c r="D26" s="173">
        <v>2</v>
      </c>
      <c r="E26" s="218">
        <v>0.65</v>
      </c>
      <c r="F26" s="43">
        <f>E26*max!B$3</f>
        <v>341.25</v>
      </c>
      <c r="G26" s="122"/>
      <c r="H26" s="122"/>
      <c r="I26" s="122"/>
      <c r="J26" s="154"/>
    </row>
    <row r="27" spans="1:10" ht="12.75">
      <c r="A27" s="78"/>
      <c r="B27" s="78"/>
      <c r="C27" s="173">
        <v>3</v>
      </c>
      <c r="D27" s="173">
        <v>1</v>
      </c>
      <c r="E27" s="218">
        <v>0.7</v>
      </c>
      <c r="F27" s="43">
        <f>E27*max!B$3</f>
        <v>367.5</v>
      </c>
      <c r="G27" s="122"/>
      <c r="H27" s="122"/>
      <c r="I27" s="122"/>
      <c r="J27" s="154"/>
    </row>
    <row r="28" spans="1:10" ht="12.75">
      <c r="A28" s="78"/>
      <c r="B28" s="78"/>
      <c r="C28" s="173"/>
      <c r="D28" s="173"/>
      <c r="E28" s="218"/>
      <c r="F28" s="219"/>
      <c r="G28" s="122"/>
      <c r="H28" s="122"/>
      <c r="I28" s="123"/>
      <c r="J28" s="155"/>
    </row>
    <row r="29" spans="1:10" ht="12.75">
      <c r="A29" s="78"/>
      <c r="B29" s="78"/>
      <c r="C29" s="173"/>
      <c r="D29" s="173"/>
      <c r="E29" s="218"/>
      <c r="F29" s="219"/>
      <c r="G29" s="124"/>
      <c r="H29" s="124"/>
      <c r="I29" s="124"/>
      <c r="J29" s="156"/>
    </row>
    <row r="30" spans="1:10" ht="12.75">
      <c r="A30" s="76"/>
      <c r="B30" s="76" t="s">
        <v>14</v>
      </c>
      <c r="C30" s="167">
        <v>1</v>
      </c>
      <c r="D30" s="167">
        <v>3</v>
      </c>
      <c r="E30" s="205">
        <v>0.5</v>
      </c>
      <c r="F30" s="40">
        <f>E30*max!B$2</f>
        <v>175</v>
      </c>
      <c r="G30" s="154"/>
      <c r="H30" s="154"/>
      <c r="I30" s="154"/>
      <c r="J30" s="154"/>
    </row>
    <row r="31" spans="1:10" ht="12.75">
      <c r="A31" s="76"/>
      <c r="B31" s="76"/>
      <c r="C31" s="167">
        <v>1</v>
      </c>
      <c r="D31" s="167">
        <v>3</v>
      </c>
      <c r="E31" s="205">
        <v>0.6</v>
      </c>
      <c r="F31" s="40">
        <f>E31*max!B$2</f>
        <v>210</v>
      </c>
      <c r="G31" s="154"/>
      <c r="H31" s="154"/>
      <c r="I31" s="154"/>
      <c r="J31" s="154"/>
    </row>
    <row r="32" spans="1:10" ht="12.75">
      <c r="A32" s="76"/>
      <c r="B32" s="76"/>
      <c r="C32" s="167">
        <v>2</v>
      </c>
      <c r="D32" s="167">
        <v>3</v>
      </c>
      <c r="E32" s="205">
        <v>0.7</v>
      </c>
      <c r="F32" s="40">
        <f>E32*max!B$2</f>
        <v>244.99999999999997</v>
      </c>
      <c r="G32" s="154"/>
      <c r="H32" s="154"/>
      <c r="I32" s="154"/>
      <c r="J32" s="154"/>
    </row>
    <row r="33" spans="1:10" ht="12.75">
      <c r="A33" s="76"/>
      <c r="B33" s="76"/>
      <c r="C33" s="158">
        <v>2</v>
      </c>
      <c r="D33" s="158">
        <v>3</v>
      </c>
      <c r="E33" s="205">
        <v>0.8</v>
      </c>
      <c r="F33" s="40">
        <f>E33*max!B$2</f>
        <v>280</v>
      </c>
      <c r="G33" s="154"/>
      <c r="H33" s="154"/>
      <c r="I33" s="154"/>
      <c r="J33" s="154"/>
    </row>
    <row r="34" spans="1:10" ht="12.75">
      <c r="A34" s="76"/>
      <c r="B34" s="76"/>
      <c r="C34" s="158">
        <v>3</v>
      </c>
      <c r="D34" s="158">
        <v>2</v>
      </c>
      <c r="E34" s="205">
        <v>0.85</v>
      </c>
      <c r="F34" s="40">
        <f>E34*max!B$2</f>
        <v>297.5</v>
      </c>
      <c r="G34" s="154"/>
      <c r="H34" s="154"/>
      <c r="I34" s="154"/>
      <c r="J34" s="154"/>
    </row>
    <row r="35" spans="1:10" ht="12.75">
      <c r="A35" s="76"/>
      <c r="B35" s="76"/>
      <c r="C35" s="167"/>
      <c r="D35" s="167"/>
      <c r="E35" s="205"/>
      <c r="F35" s="220"/>
      <c r="G35" s="154"/>
      <c r="H35" s="154"/>
      <c r="I35" s="66"/>
      <c r="J35" s="155"/>
    </row>
    <row r="36" spans="1:10" ht="12.75">
      <c r="A36" s="76"/>
      <c r="B36" s="76" t="s">
        <v>25</v>
      </c>
      <c r="C36" s="167">
        <v>3</v>
      </c>
      <c r="D36" s="167">
        <v>10</v>
      </c>
      <c r="E36" s="206"/>
      <c r="F36" s="220"/>
      <c r="G36" s="156"/>
      <c r="H36" s="156"/>
      <c r="I36" s="156"/>
      <c r="J36" s="156"/>
    </row>
    <row r="37" spans="1:10" ht="12.75">
      <c r="A37" s="76"/>
      <c r="B37" s="76" t="s">
        <v>10</v>
      </c>
      <c r="C37" s="167">
        <v>3</v>
      </c>
      <c r="D37" s="167">
        <v>10</v>
      </c>
      <c r="E37" s="206"/>
      <c r="F37" s="220"/>
      <c r="G37" s="156"/>
      <c r="H37" s="156"/>
      <c r="I37" s="156"/>
      <c r="J37" s="156"/>
    </row>
    <row r="38" spans="1:10" ht="12.75">
      <c r="A38" s="76"/>
      <c r="B38" s="76"/>
      <c r="C38" s="167"/>
      <c r="D38" s="167"/>
      <c r="E38" s="206"/>
      <c r="F38" s="220"/>
      <c r="G38" s="156"/>
      <c r="H38" s="156"/>
      <c r="I38" s="156"/>
      <c r="J38" s="156"/>
    </row>
    <row r="39" spans="1:10" ht="12.75">
      <c r="A39" s="78"/>
      <c r="B39" s="78" t="s">
        <v>40</v>
      </c>
      <c r="C39" s="173">
        <v>1</v>
      </c>
      <c r="D39" s="173">
        <v>3</v>
      </c>
      <c r="E39" s="218">
        <v>0.5</v>
      </c>
      <c r="F39" s="43">
        <f>E39*max!B$3</f>
        <v>262.5</v>
      </c>
      <c r="G39" s="122"/>
      <c r="H39" s="122"/>
      <c r="I39" s="122"/>
      <c r="J39" s="154"/>
    </row>
    <row r="40" spans="1:10" ht="12.75">
      <c r="A40" s="78"/>
      <c r="B40" s="78"/>
      <c r="C40" s="173">
        <v>1</v>
      </c>
      <c r="D40" s="173">
        <v>3</v>
      </c>
      <c r="E40" s="218">
        <v>0.6</v>
      </c>
      <c r="F40" s="43">
        <f>E40*max!B$3</f>
        <v>315</v>
      </c>
      <c r="G40" s="122"/>
      <c r="H40" s="122"/>
      <c r="I40" s="122"/>
      <c r="J40" s="154"/>
    </row>
    <row r="41" spans="1:10" ht="12.75">
      <c r="A41" s="78"/>
      <c r="B41" s="78"/>
      <c r="C41" s="173">
        <v>2</v>
      </c>
      <c r="D41" s="173">
        <v>3</v>
      </c>
      <c r="E41" s="218">
        <v>0.7</v>
      </c>
      <c r="F41" s="43">
        <f>E41*max!B$3</f>
        <v>367.5</v>
      </c>
      <c r="G41" s="122"/>
      <c r="H41" s="122"/>
      <c r="I41" s="122"/>
      <c r="J41" s="154"/>
    </row>
    <row r="42" spans="1:10" ht="12.75">
      <c r="A42" s="78"/>
      <c r="B42" s="78"/>
      <c r="C42" s="173">
        <v>5</v>
      </c>
      <c r="D42" s="173">
        <v>3</v>
      </c>
      <c r="E42" s="218">
        <v>0.8</v>
      </c>
      <c r="F42" s="43">
        <f>E42*max!B$3</f>
        <v>420</v>
      </c>
      <c r="G42" s="122"/>
      <c r="H42" s="122"/>
      <c r="I42" s="122"/>
      <c r="J42" s="154"/>
    </row>
    <row r="43" spans="1:10" ht="12.75">
      <c r="A43" s="78"/>
      <c r="B43" s="78"/>
      <c r="C43" s="173"/>
      <c r="D43" s="173"/>
      <c r="E43" s="218"/>
      <c r="F43" s="219"/>
      <c r="G43" s="122"/>
      <c r="H43" s="122"/>
      <c r="I43" s="123"/>
      <c r="J43" s="155"/>
    </row>
    <row r="44" spans="1:10" ht="12.75">
      <c r="A44" s="78"/>
      <c r="B44" s="78" t="s">
        <v>11</v>
      </c>
      <c r="C44" s="173">
        <v>3</v>
      </c>
      <c r="D44" s="173">
        <v>5</v>
      </c>
      <c r="E44" s="213"/>
      <c r="F44" s="219"/>
      <c r="G44" s="124"/>
      <c r="H44" s="124"/>
      <c r="I44" s="124"/>
      <c r="J44" s="156"/>
    </row>
    <row r="45" spans="1:10" ht="12.75">
      <c r="A45" s="44"/>
      <c r="B45" s="44"/>
      <c r="C45" s="50"/>
      <c r="D45" s="50"/>
      <c r="E45" s="113"/>
      <c r="F45" s="113"/>
      <c r="G45" s="122"/>
      <c r="H45" s="122"/>
      <c r="I45" s="122"/>
      <c r="J45" s="154"/>
    </row>
    <row r="46" spans="1:10" ht="12.75">
      <c r="A46" s="109"/>
      <c r="B46" s="45" t="s">
        <v>19</v>
      </c>
      <c r="C46" s="52" t="s">
        <v>2</v>
      </c>
      <c r="D46" s="52" t="s">
        <v>3</v>
      </c>
      <c r="E46" s="53" t="s">
        <v>4</v>
      </c>
      <c r="F46" s="54"/>
      <c r="G46" s="156"/>
      <c r="H46" s="156"/>
      <c r="I46" s="156"/>
      <c r="J46" s="156"/>
    </row>
    <row r="47" spans="1:10" ht="12.75">
      <c r="A47" s="76"/>
      <c r="B47" s="76" t="s">
        <v>14</v>
      </c>
      <c r="C47" s="167">
        <v>1</v>
      </c>
      <c r="D47" s="167">
        <v>3</v>
      </c>
      <c r="E47" s="205">
        <v>0.5</v>
      </c>
      <c r="F47" s="40">
        <f>E47*max!B$2</f>
        <v>175</v>
      </c>
      <c r="G47" s="154"/>
      <c r="H47" s="154"/>
      <c r="I47" s="154"/>
      <c r="J47" s="154"/>
    </row>
    <row r="48" spans="1:10" ht="12.75">
      <c r="A48" s="76"/>
      <c r="B48" s="76"/>
      <c r="C48" s="167">
        <v>1</v>
      </c>
      <c r="D48" s="167">
        <v>3</v>
      </c>
      <c r="E48" s="205">
        <v>0.6</v>
      </c>
      <c r="F48" s="40">
        <f>E48*max!B$2</f>
        <v>210</v>
      </c>
      <c r="G48" s="154"/>
      <c r="H48" s="154"/>
      <c r="I48" s="154"/>
      <c r="J48" s="154"/>
    </row>
    <row r="49" spans="1:10" ht="12.75">
      <c r="A49" s="76"/>
      <c r="B49" s="76"/>
      <c r="C49" s="167">
        <v>2</v>
      </c>
      <c r="D49" s="167">
        <v>3</v>
      </c>
      <c r="E49" s="205">
        <v>0.7</v>
      </c>
      <c r="F49" s="40">
        <f>E49*max!B$2</f>
        <v>244.99999999999997</v>
      </c>
      <c r="G49" s="154"/>
      <c r="H49" s="154"/>
      <c r="I49" s="154"/>
      <c r="J49" s="154"/>
    </row>
    <row r="50" spans="1:10" ht="12.75">
      <c r="A50" s="76"/>
      <c r="B50" s="76"/>
      <c r="C50" s="158">
        <v>5</v>
      </c>
      <c r="D50" s="158">
        <v>3</v>
      </c>
      <c r="E50" s="205">
        <v>0.8</v>
      </c>
      <c r="F50" s="40">
        <f>E50*max!B$2</f>
        <v>280</v>
      </c>
      <c r="G50" s="154"/>
      <c r="H50" s="154"/>
      <c r="I50" s="154"/>
      <c r="J50" s="154"/>
    </row>
    <row r="51" spans="1:10" ht="12.75">
      <c r="A51" s="76"/>
      <c r="B51" s="76"/>
      <c r="C51" s="158"/>
      <c r="D51" s="158"/>
      <c r="E51" s="205"/>
      <c r="F51" s="220"/>
      <c r="G51" s="154"/>
      <c r="H51" s="154"/>
      <c r="I51" s="66"/>
      <c r="J51" s="155"/>
    </row>
    <row r="52" spans="1:10" ht="12.75">
      <c r="A52" s="76"/>
      <c r="B52" s="76"/>
      <c r="C52" s="158"/>
      <c r="D52" s="158"/>
      <c r="E52" s="206"/>
      <c r="F52" s="220"/>
      <c r="G52" s="156"/>
      <c r="H52" s="156"/>
      <c r="I52" s="156"/>
      <c r="J52" s="156"/>
    </row>
    <row r="53" spans="1:10" ht="12.75">
      <c r="A53" s="76"/>
      <c r="B53" s="76"/>
      <c r="C53" s="158"/>
      <c r="D53" s="158"/>
      <c r="E53" s="205"/>
      <c r="F53" s="220"/>
      <c r="G53" s="156"/>
      <c r="H53" s="156"/>
      <c r="I53" s="156"/>
      <c r="J53" s="156"/>
    </row>
    <row r="54" spans="1:10" ht="12.75">
      <c r="A54" s="125"/>
      <c r="B54" s="125" t="s">
        <v>26</v>
      </c>
      <c r="C54" s="221">
        <v>1</v>
      </c>
      <c r="D54" s="221">
        <v>3</v>
      </c>
      <c r="E54" s="204">
        <v>0.5</v>
      </c>
      <c r="F54" s="41">
        <f>E54*max!B$1</f>
        <v>220</v>
      </c>
      <c r="G54" s="122"/>
      <c r="H54" s="122"/>
      <c r="I54" s="122"/>
      <c r="J54" s="154"/>
    </row>
    <row r="55" spans="1:10" ht="12.75">
      <c r="A55" s="125"/>
      <c r="B55" s="125"/>
      <c r="C55" s="221">
        <v>2</v>
      </c>
      <c r="D55" s="221">
        <v>3</v>
      </c>
      <c r="E55" s="204">
        <v>0.6</v>
      </c>
      <c r="F55" s="41">
        <f>E55*max!B$1</f>
        <v>264</v>
      </c>
      <c r="G55" s="122"/>
      <c r="H55" s="122"/>
      <c r="I55" s="122"/>
      <c r="J55" s="154"/>
    </row>
    <row r="56" spans="1:10" ht="12.75">
      <c r="A56" s="125"/>
      <c r="B56" s="125"/>
      <c r="C56" s="221">
        <v>2</v>
      </c>
      <c r="D56" s="221">
        <v>3</v>
      </c>
      <c r="E56" s="204">
        <v>0.7</v>
      </c>
      <c r="F56" s="41">
        <f>E56*max!B$1</f>
        <v>308</v>
      </c>
      <c r="G56" s="122"/>
      <c r="H56" s="122"/>
      <c r="I56" s="122"/>
      <c r="J56" s="154"/>
    </row>
    <row r="57" spans="1:10" ht="12.75">
      <c r="A57" s="125"/>
      <c r="B57" s="125"/>
      <c r="C57" s="221">
        <v>6</v>
      </c>
      <c r="D57" s="221">
        <v>3</v>
      </c>
      <c r="E57" s="204">
        <v>0.8</v>
      </c>
      <c r="F57" s="41">
        <f>E57*max!B$1</f>
        <v>352</v>
      </c>
      <c r="G57" s="122"/>
      <c r="H57" s="122"/>
      <c r="I57" s="122"/>
      <c r="J57" s="154"/>
    </row>
    <row r="58" spans="1:10" ht="12.75">
      <c r="A58" s="125"/>
      <c r="B58" s="125"/>
      <c r="C58" s="203"/>
      <c r="D58" s="203"/>
      <c r="E58" s="204"/>
      <c r="F58" s="222"/>
      <c r="G58" s="122"/>
      <c r="H58" s="122"/>
      <c r="I58" s="123"/>
      <c r="J58" s="154"/>
    </row>
    <row r="59" spans="1:10" ht="12.75">
      <c r="A59" s="125"/>
      <c r="B59" s="125"/>
      <c r="C59" s="203"/>
      <c r="D59" s="203"/>
      <c r="E59" s="204"/>
      <c r="F59" s="222"/>
      <c r="G59" s="154"/>
      <c r="H59" s="154"/>
      <c r="I59" s="159"/>
      <c r="J59" s="155"/>
    </row>
    <row r="60" spans="1:10" ht="12.75">
      <c r="A60" s="76"/>
      <c r="B60" s="76" t="s">
        <v>29</v>
      </c>
      <c r="C60" s="167">
        <v>1</v>
      </c>
      <c r="D60" s="167">
        <v>4</v>
      </c>
      <c r="E60" s="205">
        <v>0.5</v>
      </c>
      <c r="F60" s="40">
        <f>E60*max!B$2</f>
        <v>175</v>
      </c>
      <c r="G60" s="154"/>
      <c r="H60" s="154"/>
      <c r="I60" s="154"/>
      <c r="J60" s="155"/>
    </row>
    <row r="61" spans="1:10" ht="12.75">
      <c r="A61" s="76"/>
      <c r="B61" s="76"/>
      <c r="C61" s="167">
        <v>1</v>
      </c>
      <c r="D61" s="167">
        <v>4</v>
      </c>
      <c r="E61" s="205">
        <v>0.6</v>
      </c>
      <c r="F61" s="40">
        <f>E61*max!B$2</f>
        <v>210</v>
      </c>
      <c r="G61" s="154"/>
      <c r="H61" s="154"/>
      <c r="I61" s="154"/>
      <c r="J61" s="155"/>
    </row>
    <row r="62" spans="1:10" ht="12.75">
      <c r="A62" s="76"/>
      <c r="B62" s="76"/>
      <c r="C62" s="167">
        <v>4</v>
      </c>
      <c r="D62" s="167">
        <v>4</v>
      </c>
      <c r="E62" s="205">
        <v>0.7</v>
      </c>
      <c r="F62" s="40">
        <f>E62*max!B$2</f>
        <v>244.99999999999997</v>
      </c>
      <c r="G62" s="154"/>
      <c r="H62" s="154"/>
      <c r="I62" s="154"/>
      <c r="J62" s="155"/>
    </row>
    <row r="63" spans="1:10" ht="12.75">
      <c r="A63" s="125"/>
      <c r="B63" s="125"/>
      <c r="C63" s="203"/>
      <c r="D63" s="203"/>
      <c r="E63" s="204"/>
      <c r="F63" s="222"/>
      <c r="G63" s="154"/>
      <c r="H63" s="154"/>
      <c r="I63" s="66"/>
      <c r="J63" s="155"/>
    </row>
    <row r="64" spans="1:10" ht="12.75">
      <c r="A64" s="76"/>
      <c r="B64" s="76" t="s">
        <v>25</v>
      </c>
      <c r="C64" s="167">
        <v>3</v>
      </c>
      <c r="D64" s="167">
        <v>10</v>
      </c>
      <c r="E64" s="206"/>
      <c r="F64" s="220"/>
      <c r="G64" s="156"/>
      <c r="H64" s="156"/>
      <c r="I64" s="156"/>
      <c r="J64" s="156"/>
    </row>
    <row r="65" spans="1:10" ht="12.75">
      <c r="A65" s="76"/>
      <c r="B65" s="76" t="s">
        <v>10</v>
      </c>
      <c r="C65" s="167">
        <v>3</v>
      </c>
      <c r="D65" s="167">
        <v>10</v>
      </c>
      <c r="E65" s="206"/>
      <c r="F65" s="220"/>
      <c r="G65" s="156"/>
      <c r="H65" s="156"/>
      <c r="I65" s="156"/>
      <c r="J65" s="156"/>
    </row>
    <row r="66" spans="1:10" ht="12.75">
      <c r="A66" s="76"/>
      <c r="B66" s="76"/>
      <c r="C66" s="167"/>
      <c r="D66" s="167"/>
      <c r="E66" s="206"/>
      <c r="F66" s="220"/>
      <c r="G66" s="156"/>
      <c r="H66" s="156"/>
      <c r="I66" s="156"/>
      <c r="J66" s="156"/>
    </row>
    <row r="67" spans="1:10" ht="12.75">
      <c r="A67" s="209"/>
      <c r="B67" s="209" t="s">
        <v>38</v>
      </c>
      <c r="C67" s="210">
        <v>3</v>
      </c>
      <c r="D67" s="210">
        <v>5</v>
      </c>
      <c r="E67" s="211">
        <v>0.313</v>
      </c>
      <c r="F67" s="212"/>
      <c r="G67" s="156"/>
      <c r="H67" s="156"/>
      <c r="I67" s="156"/>
      <c r="J67" s="156"/>
    </row>
    <row r="68" spans="1:10" ht="12.75">
      <c r="A68" s="78"/>
      <c r="B68" s="78" t="s">
        <v>9</v>
      </c>
      <c r="C68" s="173">
        <v>3</v>
      </c>
      <c r="D68" s="173">
        <v>5</v>
      </c>
      <c r="E68" s="213"/>
      <c r="F68" s="219"/>
      <c r="G68" s="88"/>
      <c r="H68" s="88"/>
      <c r="I68" s="88"/>
      <c r="J68" s="88"/>
    </row>
    <row r="69" spans="1:10" ht="12.75">
      <c r="A69" s="78"/>
      <c r="B69" s="78" t="s">
        <v>11</v>
      </c>
      <c r="C69" s="173">
        <v>3</v>
      </c>
      <c r="D69" s="173">
        <v>5</v>
      </c>
      <c r="E69" s="213"/>
      <c r="F69" s="219"/>
      <c r="G69" s="88"/>
      <c r="H69" s="88"/>
      <c r="I69" s="88"/>
      <c r="J69" s="88"/>
    </row>
    <row r="70" spans="1:10" ht="12.75">
      <c r="A70" s="88"/>
      <c r="B70" s="88"/>
      <c r="C70" s="61"/>
      <c r="D70" s="61"/>
      <c r="E70" s="223"/>
      <c r="F70" s="224"/>
      <c r="G70" s="88"/>
      <c r="H70" s="88"/>
      <c r="I70" s="88"/>
      <c r="J70" s="88"/>
    </row>
    <row r="71" ht="12.75">
      <c r="E71" s="106"/>
    </row>
    <row r="72" spans="3:10" ht="12.75">
      <c r="C72" s="89"/>
      <c r="D72" s="89"/>
      <c r="E72" s="229"/>
      <c r="F72" s="91"/>
      <c r="G72" s="55"/>
      <c r="H72" s="55"/>
      <c r="I72" s="55"/>
      <c r="J72" s="55"/>
    </row>
    <row r="73" spans="3:10" ht="12.75">
      <c r="C73" s="89"/>
      <c r="D73" s="89"/>
      <c r="E73" s="234"/>
      <c r="F73" s="91"/>
      <c r="G73" s="50"/>
      <c r="H73" s="50"/>
      <c r="I73" s="226"/>
      <c r="J73" s="227"/>
    </row>
    <row r="74" spans="3:10" ht="12.75">
      <c r="C74" s="89"/>
      <c r="D74" s="89"/>
      <c r="E74" s="50"/>
      <c r="F74" s="91"/>
      <c r="G74" s="50"/>
      <c r="H74" s="50"/>
      <c r="I74" s="50"/>
      <c r="J74" s="7"/>
    </row>
    <row r="75" spans="3:10" ht="12.75">
      <c r="C75" s="89"/>
      <c r="D75" s="89"/>
      <c r="E75" s="234"/>
      <c r="F75" s="91"/>
      <c r="G75" s="50"/>
      <c r="H75" s="50"/>
      <c r="I75" s="226"/>
      <c r="J75" s="227"/>
    </row>
    <row r="76" spans="3:10" ht="12.75">
      <c r="C76" s="89"/>
      <c r="D76" s="89"/>
      <c r="E76" s="50"/>
      <c r="F76" s="91"/>
      <c r="G76" s="50"/>
      <c r="H76" s="50"/>
      <c r="I76" s="50"/>
      <c r="J76" s="7"/>
    </row>
    <row r="77" spans="3:10" ht="12.75">
      <c r="C77" s="89"/>
      <c r="D77" s="89"/>
      <c r="E77" s="234"/>
      <c r="F77" s="50"/>
      <c r="G77" s="50"/>
      <c r="H77" s="50"/>
      <c r="I77" s="226"/>
      <c r="J77" s="227"/>
    </row>
    <row r="78" spans="3:10" ht="12.75">
      <c r="C78" s="89"/>
      <c r="D78" s="89"/>
      <c r="E78" s="229"/>
      <c r="F78" s="89"/>
      <c r="G78" s="89"/>
      <c r="H78" s="89"/>
      <c r="I78" s="89"/>
      <c r="J78" s="89"/>
    </row>
    <row r="79" spans="2:10" ht="12.75">
      <c r="B79" s="150"/>
      <c r="C79" s="98"/>
      <c r="D79" s="149"/>
      <c r="E79" s="89"/>
      <c r="F79" s="98"/>
      <c r="G79" s="149"/>
      <c r="H79" s="149"/>
      <c r="I79" s="89"/>
      <c r="J79" s="228"/>
    </row>
    <row r="80" spans="2:10" ht="12.75">
      <c r="B80" s="153">
        <f>0.268*D85</f>
        <v>0</v>
      </c>
      <c r="C80" s="89"/>
      <c r="D80" s="50"/>
      <c r="E80" s="230"/>
      <c r="F80" s="89"/>
      <c r="G80" s="89"/>
      <c r="H80" s="89"/>
      <c r="I80" s="89"/>
      <c r="J80" s="89"/>
    </row>
    <row r="81" spans="2:10" ht="12.75">
      <c r="B81" s="153">
        <f>0.268*D85</f>
        <v>0</v>
      </c>
      <c r="C81" s="89"/>
      <c r="D81" s="50"/>
      <c r="E81" s="230"/>
      <c r="F81" s="89"/>
      <c r="G81" s="89"/>
      <c r="H81" s="89"/>
      <c r="I81" s="89"/>
      <c r="J81" s="89"/>
    </row>
    <row r="82" spans="2:10" ht="12.75">
      <c r="B82" s="153">
        <f>0.464*D85</f>
        <v>0</v>
      </c>
      <c r="C82" s="89"/>
      <c r="D82" s="50"/>
      <c r="E82" s="230"/>
      <c r="F82" s="89"/>
      <c r="G82" s="89"/>
      <c r="H82" s="89"/>
      <c r="I82" s="89"/>
      <c r="J82" s="89"/>
    </row>
    <row r="83" spans="2:10" ht="12.75">
      <c r="B83" s="153"/>
      <c r="C83" s="89"/>
      <c r="D83" s="50"/>
      <c r="E83" s="230"/>
      <c r="F83" s="89"/>
      <c r="G83" s="89"/>
      <c r="H83" s="89"/>
      <c r="I83" s="89"/>
      <c r="J83" s="89"/>
    </row>
    <row r="84" spans="2:10" ht="12.75">
      <c r="B84" s="152"/>
      <c r="C84" s="89"/>
      <c r="D84" s="50"/>
      <c r="E84" s="89"/>
      <c r="F84" s="89"/>
      <c r="G84" s="89"/>
      <c r="H84" s="89"/>
      <c r="I84" s="89"/>
      <c r="J84" s="89"/>
    </row>
    <row r="85" spans="2:10" ht="12.75">
      <c r="B85" s="152"/>
      <c r="C85" s="231"/>
      <c r="D85" s="232"/>
      <c r="E85" s="233"/>
      <c r="F85" s="89"/>
      <c r="G85" s="89"/>
      <c r="H85" s="89"/>
      <c r="I85" s="89"/>
      <c r="J85" s="89"/>
    </row>
    <row r="86" spans="2:10" ht="12.75">
      <c r="B86" s="152"/>
      <c r="C86" s="89"/>
      <c r="D86" s="89"/>
      <c r="E86" s="89"/>
      <c r="F86" s="89"/>
      <c r="G86" s="89"/>
      <c r="H86" s="89"/>
      <c r="I86" s="89"/>
      <c r="J86" s="89"/>
    </row>
    <row r="87" spans="2:10" ht="12.75">
      <c r="B87" s="152"/>
      <c r="C87" s="98"/>
      <c r="D87" s="149"/>
      <c r="E87" s="89"/>
      <c r="F87" s="89"/>
      <c r="G87" s="89"/>
      <c r="H87" s="89"/>
      <c r="I87" s="89"/>
      <c r="J87" s="89"/>
    </row>
    <row r="88" spans="2:10" ht="12.75">
      <c r="B88" s="153">
        <f>0.304*D93</f>
        <v>0</v>
      </c>
      <c r="C88" s="89"/>
      <c r="D88" s="50"/>
      <c r="E88" s="230"/>
      <c r="F88" s="89"/>
      <c r="G88" s="89"/>
      <c r="H88" s="89"/>
      <c r="I88" s="89"/>
      <c r="J88" s="89"/>
    </row>
    <row r="89" spans="2:10" ht="12.75">
      <c r="B89" s="153">
        <f>0.266*D93</f>
        <v>0</v>
      </c>
      <c r="C89" s="89"/>
      <c r="D89" s="50"/>
      <c r="E89" s="230"/>
      <c r="F89" s="89"/>
      <c r="G89" s="89"/>
      <c r="H89" s="89"/>
      <c r="I89" s="89"/>
      <c r="J89" s="89"/>
    </row>
    <row r="90" spans="2:10" ht="12.75">
      <c r="B90" s="153">
        <f>0.405*D93</f>
        <v>0</v>
      </c>
      <c r="C90" s="89"/>
      <c r="D90" s="50"/>
      <c r="E90" s="230"/>
      <c r="F90" s="89"/>
      <c r="G90" s="89"/>
      <c r="H90" s="89"/>
      <c r="I90" s="89"/>
      <c r="J90" s="89"/>
    </row>
    <row r="91" spans="2:10" ht="12.75">
      <c r="B91" s="153">
        <f>0.025*D93</f>
        <v>0</v>
      </c>
      <c r="C91" s="89"/>
      <c r="D91" s="50"/>
      <c r="E91" s="230"/>
      <c r="F91" s="89"/>
      <c r="G91" s="89"/>
      <c r="H91" s="89"/>
      <c r="I91" s="89"/>
      <c r="J91" s="89"/>
    </row>
    <row r="92" spans="2:10" ht="12.75">
      <c r="B92" s="152"/>
      <c r="C92" s="89"/>
      <c r="D92" s="50"/>
      <c r="E92" s="89"/>
      <c r="F92" s="89"/>
      <c r="G92" s="89"/>
      <c r="H92" s="89"/>
      <c r="I92" s="89"/>
      <c r="J92" s="89"/>
    </row>
    <row r="93" spans="2:10" ht="12.75">
      <c r="B93" s="152"/>
      <c r="C93" s="231"/>
      <c r="D93" s="232"/>
      <c r="E93" s="233"/>
      <c r="F93" s="89"/>
      <c r="G93" s="89"/>
      <c r="H93" s="89"/>
      <c r="I93" s="89"/>
      <c r="J93" s="89"/>
    </row>
    <row r="94" spans="2:10" ht="12.75">
      <c r="B94" s="152"/>
      <c r="C94" s="89"/>
      <c r="D94" s="89"/>
      <c r="E94" s="89"/>
      <c r="F94" s="89"/>
      <c r="G94" s="89"/>
      <c r="H94" s="89"/>
      <c r="I94" s="89"/>
      <c r="J94" s="89"/>
    </row>
    <row r="95" spans="2:10" ht="12.75">
      <c r="B95" s="152"/>
      <c r="C95" s="98"/>
      <c r="D95" s="149"/>
      <c r="E95" s="89"/>
      <c r="F95" s="89"/>
      <c r="G95" s="89"/>
      <c r="H95" s="89"/>
      <c r="I95" s="89"/>
      <c r="J95" s="89"/>
    </row>
    <row r="96" spans="2:10" ht="12.75">
      <c r="B96" s="153">
        <f>0.319*D101</f>
        <v>0</v>
      </c>
      <c r="C96" s="89"/>
      <c r="D96" s="50"/>
      <c r="E96" s="230"/>
      <c r="F96" s="89"/>
      <c r="G96" s="89"/>
      <c r="H96" s="89"/>
      <c r="I96" s="89"/>
      <c r="J96" s="89"/>
    </row>
    <row r="97" spans="2:10" ht="12.75">
      <c r="B97" s="153">
        <f>0.213*D101</f>
        <v>0</v>
      </c>
      <c r="C97" s="89"/>
      <c r="D97" s="50"/>
      <c r="E97" s="230"/>
      <c r="F97" s="89"/>
      <c r="G97" s="89"/>
      <c r="H97" s="89"/>
      <c r="I97" s="89"/>
      <c r="J97" s="89"/>
    </row>
    <row r="98" spans="2:10" ht="12.75">
      <c r="B98" s="153">
        <f>0.468*D101</f>
        <v>0</v>
      </c>
      <c r="C98" s="89"/>
      <c r="D98" s="50"/>
      <c r="E98" s="230"/>
      <c r="F98" s="89"/>
      <c r="G98" s="89"/>
      <c r="H98" s="89"/>
      <c r="I98" s="89"/>
      <c r="J98" s="89"/>
    </row>
    <row r="99" spans="2:10" ht="12.75">
      <c r="B99" s="153"/>
      <c r="C99" s="89"/>
      <c r="D99" s="50"/>
      <c r="E99" s="230"/>
      <c r="F99" s="89"/>
      <c r="G99" s="89"/>
      <c r="H99" s="89"/>
      <c r="I99" s="89"/>
      <c r="J99" s="89"/>
    </row>
    <row r="100" spans="2:10" ht="12.75">
      <c r="B100" s="152"/>
      <c r="C100" s="89"/>
      <c r="D100" s="50"/>
      <c r="E100" s="89"/>
      <c r="F100" s="89"/>
      <c r="G100" s="89"/>
      <c r="H100" s="89"/>
      <c r="I100" s="89"/>
      <c r="J100" s="89"/>
    </row>
    <row r="101" spans="2:10" ht="12.75">
      <c r="B101" s="150"/>
      <c r="C101" s="231"/>
      <c r="D101" s="232"/>
      <c r="E101" s="233"/>
      <c r="F101" s="89"/>
      <c r="G101" s="89"/>
      <c r="H101" s="89"/>
      <c r="I101" s="89"/>
      <c r="J101" s="89"/>
    </row>
    <row r="102" spans="2:10" ht="12.75">
      <c r="B102" s="150"/>
      <c r="C102" s="89"/>
      <c r="D102" s="89"/>
      <c r="E102" s="89"/>
      <c r="F102" s="89"/>
      <c r="G102" s="89"/>
      <c r="H102" s="89"/>
      <c r="I102" s="89"/>
      <c r="J102" s="89"/>
    </row>
    <row r="103" spans="2:10" ht="12.75">
      <c r="B103" s="150"/>
      <c r="C103" s="89"/>
      <c r="D103" s="89"/>
      <c r="E103" s="89"/>
      <c r="F103" s="89"/>
      <c r="G103" s="89"/>
      <c r="H103" s="89"/>
      <c r="I103" s="89"/>
      <c r="J103" s="89"/>
    </row>
    <row r="104" spans="2:6" ht="12.75">
      <c r="B104" s="150"/>
      <c r="C104" s="150"/>
      <c r="D104" s="150"/>
      <c r="E104" s="150"/>
      <c r="F104" s="150"/>
    </row>
    <row r="105" spans="2:6" ht="12.75">
      <c r="B105" s="150"/>
      <c r="C105" s="150"/>
      <c r="D105" s="150"/>
      <c r="E105" s="150"/>
      <c r="F105" s="150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3"/>
  <sheetViews>
    <sheetView zoomScalePageLayoutView="0" workbookViewId="0" topLeftCell="A1">
      <pane ySplit="1" topLeftCell="A31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3.7109375" style="51" customWidth="1"/>
    <col min="2" max="2" width="25.140625" style="51" customWidth="1"/>
    <col min="3" max="3" width="10.00390625" style="51" customWidth="1"/>
    <col min="4" max="4" width="9.140625" style="51" customWidth="1"/>
    <col min="5" max="5" width="9.28125" style="51" hidden="1" customWidth="1"/>
    <col min="6" max="6" width="12.28125" style="51" customWidth="1"/>
    <col min="7" max="8" width="9.140625" style="51" customWidth="1"/>
    <col min="9" max="9" width="10.140625" style="51" customWidth="1"/>
    <col min="10" max="10" width="13.00390625" style="51" customWidth="1"/>
    <col min="11" max="16384" width="9.140625" style="51" customWidth="1"/>
  </cols>
  <sheetData>
    <row r="1" spans="1:10" ht="12.75">
      <c r="A1" s="44"/>
      <c r="B1" s="45" t="s">
        <v>50</v>
      </c>
      <c r="C1" s="46"/>
      <c r="D1" s="47"/>
      <c r="E1" s="48"/>
      <c r="F1" s="49"/>
      <c r="G1" s="50"/>
      <c r="H1" s="50"/>
      <c r="I1" s="50"/>
      <c r="J1" s="50"/>
    </row>
    <row r="2" spans="1:10" ht="12.75">
      <c r="A2" s="44"/>
      <c r="B2" s="45" t="s">
        <v>34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63">
        <v>1</v>
      </c>
      <c r="B3" s="63" t="s">
        <v>8</v>
      </c>
      <c r="C3" s="64">
        <v>1</v>
      </c>
      <c r="D3" s="64">
        <v>3</v>
      </c>
      <c r="E3" s="65">
        <v>0.5</v>
      </c>
      <c r="F3" s="41">
        <f>E3*max!B$1</f>
        <v>220</v>
      </c>
      <c r="G3" s="154"/>
      <c r="H3" s="154"/>
      <c r="I3" s="154"/>
      <c r="J3" s="154"/>
    </row>
    <row r="4" spans="1:10" ht="12.75">
      <c r="A4" s="63"/>
      <c r="B4" s="63"/>
      <c r="C4" s="64">
        <v>1</v>
      </c>
      <c r="D4" s="64">
        <v>3</v>
      </c>
      <c r="E4" s="65">
        <v>0.6</v>
      </c>
      <c r="F4" s="41">
        <f>E4*max!B$1</f>
        <v>264</v>
      </c>
      <c r="G4" s="154"/>
      <c r="H4" s="154"/>
      <c r="I4" s="154"/>
      <c r="J4" s="154"/>
    </row>
    <row r="5" spans="1:10" ht="12.75">
      <c r="A5" s="63"/>
      <c r="B5" s="63"/>
      <c r="C5" s="64">
        <v>2</v>
      </c>
      <c r="D5" s="64">
        <v>3</v>
      </c>
      <c r="E5" s="65">
        <v>0.7</v>
      </c>
      <c r="F5" s="41">
        <f>E5*max!B$1</f>
        <v>308</v>
      </c>
      <c r="G5" s="154"/>
      <c r="H5" s="154"/>
      <c r="I5" s="154"/>
      <c r="J5" s="154"/>
    </row>
    <row r="6" spans="1:10" ht="12.75">
      <c r="A6" s="63"/>
      <c r="B6" s="63"/>
      <c r="C6" s="64">
        <v>5</v>
      </c>
      <c r="D6" s="64">
        <v>2</v>
      </c>
      <c r="E6" s="65">
        <v>0.8</v>
      </c>
      <c r="F6" s="41">
        <f>E6*max!B$1</f>
        <v>352</v>
      </c>
      <c r="G6" s="154"/>
      <c r="H6" s="154"/>
      <c r="I6" s="154"/>
      <c r="J6" s="154"/>
    </row>
    <row r="7" spans="1:10" ht="12.75">
      <c r="A7" s="63"/>
      <c r="B7" s="63"/>
      <c r="C7" s="64"/>
      <c r="D7" s="64"/>
      <c r="E7" s="65"/>
      <c r="F7" s="114"/>
      <c r="G7" s="154"/>
      <c r="H7" s="154"/>
      <c r="I7" s="123"/>
      <c r="J7" s="155"/>
    </row>
    <row r="8" spans="1:10" ht="12.75">
      <c r="A8" s="63"/>
      <c r="B8" s="63"/>
      <c r="C8" s="64"/>
      <c r="D8" s="64"/>
      <c r="E8" s="65"/>
      <c r="F8" s="114"/>
      <c r="G8" s="156"/>
      <c r="H8" s="156"/>
      <c r="I8" s="156"/>
      <c r="J8" s="156"/>
    </row>
    <row r="9" spans="1:10" ht="12.75">
      <c r="A9" s="73">
        <v>2</v>
      </c>
      <c r="B9" s="73" t="s">
        <v>14</v>
      </c>
      <c r="C9" s="70">
        <v>1</v>
      </c>
      <c r="D9" s="70">
        <v>3</v>
      </c>
      <c r="E9" s="71">
        <v>0.5</v>
      </c>
      <c r="F9" s="40">
        <f>E9*max!B$2</f>
        <v>175</v>
      </c>
      <c r="G9" s="154"/>
      <c r="H9" s="154"/>
      <c r="I9" s="154"/>
      <c r="J9" s="154"/>
    </row>
    <row r="10" spans="1:10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154"/>
      <c r="H10" s="154"/>
      <c r="I10" s="154"/>
      <c r="J10" s="154"/>
    </row>
    <row r="11" spans="1:10" ht="12.75">
      <c r="A11" s="73"/>
      <c r="B11" s="73"/>
      <c r="C11" s="70">
        <v>2</v>
      </c>
      <c r="D11" s="70">
        <v>3</v>
      </c>
      <c r="E11" s="71">
        <v>0.7</v>
      </c>
      <c r="F11" s="40">
        <f>E11*max!B$2</f>
        <v>244.99999999999997</v>
      </c>
      <c r="G11" s="154"/>
      <c r="H11" s="154"/>
      <c r="I11" s="154"/>
      <c r="J11" s="154"/>
    </row>
    <row r="12" spans="1:10" ht="12.75">
      <c r="A12" s="73"/>
      <c r="B12" s="73"/>
      <c r="C12" s="70">
        <v>3</v>
      </c>
      <c r="D12" s="70">
        <v>2</v>
      </c>
      <c r="E12" s="71">
        <v>0.8</v>
      </c>
      <c r="F12" s="40">
        <f>E12*max!B$2</f>
        <v>280</v>
      </c>
      <c r="G12" s="154"/>
      <c r="H12" s="154"/>
      <c r="I12" s="154"/>
      <c r="J12" s="154"/>
    </row>
    <row r="13" spans="1:10" ht="12.75">
      <c r="A13" s="73"/>
      <c r="B13" s="73"/>
      <c r="C13" s="70">
        <v>3</v>
      </c>
      <c r="D13" s="70">
        <v>1</v>
      </c>
      <c r="E13" s="71">
        <v>0.85</v>
      </c>
      <c r="F13" s="40">
        <f>E13*max!B$2</f>
        <v>297.5</v>
      </c>
      <c r="G13" s="154"/>
      <c r="H13" s="154"/>
      <c r="I13" s="154"/>
      <c r="J13" s="154"/>
    </row>
    <row r="14" spans="1:10" ht="12.75">
      <c r="A14" s="73"/>
      <c r="B14" s="73"/>
      <c r="C14" s="70"/>
      <c r="D14" s="70"/>
      <c r="E14" s="71"/>
      <c r="F14" s="115"/>
      <c r="G14" s="154"/>
      <c r="H14" s="154"/>
      <c r="I14" s="123"/>
      <c r="J14" s="155"/>
    </row>
    <row r="15" spans="1:10" ht="12.75">
      <c r="A15" s="73"/>
      <c r="B15" s="27" t="s">
        <v>16</v>
      </c>
      <c r="C15" s="16">
        <v>3</v>
      </c>
      <c r="D15" s="16">
        <v>10</v>
      </c>
      <c r="E15" s="26"/>
      <c r="F15" s="40"/>
      <c r="G15" s="156"/>
      <c r="H15" s="156"/>
      <c r="I15" s="156"/>
      <c r="J15" s="156"/>
    </row>
    <row r="16" spans="1:10" ht="12.75">
      <c r="A16" s="73"/>
      <c r="B16" s="73" t="s">
        <v>10</v>
      </c>
      <c r="C16" s="70">
        <v>3</v>
      </c>
      <c r="D16" s="70">
        <v>10</v>
      </c>
      <c r="E16" s="75"/>
      <c r="F16" s="115"/>
      <c r="G16" s="156"/>
      <c r="H16" s="156"/>
      <c r="I16" s="156"/>
      <c r="J16" s="156"/>
    </row>
    <row r="17" spans="1:10" ht="12.75">
      <c r="A17" s="73"/>
      <c r="B17" s="73"/>
      <c r="C17" s="70"/>
      <c r="D17" s="70"/>
      <c r="E17" s="71"/>
      <c r="F17" s="115"/>
      <c r="G17" s="154"/>
      <c r="H17" s="154"/>
      <c r="I17" s="154"/>
      <c r="J17" s="154"/>
    </row>
    <row r="18" spans="1:10" ht="12.75">
      <c r="A18" s="89"/>
      <c r="B18" s="89"/>
      <c r="C18" s="50"/>
      <c r="D18" s="50"/>
      <c r="E18" s="99"/>
      <c r="F18" s="91"/>
      <c r="G18" s="154"/>
      <c r="H18" s="154"/>
      <c r="I18" s="154"/>
      <c r="J18" s="154"/>
    </row>
    <row r="19" spans="1:10" ht="12.75">
      <c r="A19" s="89"/>
      <c r="B19" s="89"/>
      <c r="C19" s="50"/>
      <c r="D19" s="50"/>
      <c r="E19" s="90"/>
      <c r="F19" s="91"/>
      <c r="G19" s="156"/>
      <c r="H19" s="156"/>
      <c r="I19" s="156"/>
      <c r="J19" s="156"/>
    </row>
    <row r="20" spans="1:10" ht="12.75">
      <c r="A20" s="45"/>
      <c r="B20" s="45" t="s">
        <v>41</v>
      </c>
      <c r="C20" s="52" t="s">
        <v>2</v>
      </c>
      <c r="D20" s="52" t="s">
        <v>3</v>
      </c>
      <c r="E20" s="53" t="s">
        <v>4</v>
      </c>
      <c r="F20" s="54"/>
      <c r="G20" s="156"/>
      <c r="H20" s="156"/>
      <c r="I20" s="156"/>
      <c r="J20" s="156"/>
    </row>
    <row r="21" spans="1:10" ht="12.75">
      <c r="A21" s="73">
        <v>1</v>
      </c>
      <c r="B21" s="73" t="s">
        <v>14</v>
      </c>
      <c r="C21" s="70">
        <v>1</v>
      </c>
      <c r="D21" s="70">
        <v>3</v>
      </c>
      <c r="E21" s="71">
        <v>0.5</v>
      </c>
      <c r="F21" s="40">
        <f>E21*max!B$2</f>
        <v>175</v>
      </c>
      <c r="G21" s="154"/>
      <c r="H21" s="154"/>
      <c r="I21" s="154"/>
      <c r="J21" s="154"/>
    </row>
    <row r="22" spans="1:10" ht="12.75">
      <c r="A22" s="73"/>
      <c r="B22" s="73"/>
      <c r="C22" s="70">
        <v>1</v>
      </c>
      <c r="D22" s="70">
        <v>3</v>
      </c>
      <c r="E22" s="71">
        <v>0.6</v>
      </c>
      <c r="F22" s="40">
        <f>E22*max!B$2</f>
        <v>210</v>
      </c>
      <c r="G22" s="154"/>
      <c r="H22" s="154"/>
      <c r="I22" s="154"/>
      <c r="J22" s="154"/>
    </row>
    <row r="23" spans="1:10" ht="12.75">
      <c r="A23" s="73"/>
      <c r="B23" s="73"/>
      <c r="C23" s="70">
        <v>2</v>
      </c>
      <c r="D23" s="70">
        <v>3</v>
      </c>
      <c r="E23" s="71">
        <v>0.7</v>
      </c>
      <c r="F23" s="40">
        <f>E23*max!B$2</f>
        <v>244.99999999999997</v>
      </c>
      <c r="G23" s="154"/>
      <c r="H23" s="154"/>
      <c r="I23" s="154"/>
      <c r="J23" s="154"/>
    </row>
    <row r="24" spans="1:10" ht="12.75">
      <c r="A24" s="73"/>
      <c r="B24" s="73"/>
      <c r="C24" s="70">
        <v>5</v>
      </c>
      <c r="D24" s="70">
        <v>2</v>
      </c>
      <c r="E24" s="71">
        <v>0.8</v>
      </c>
      <c r="F24" s="40">
        <f>E24*max!B$2</f>
        <v>280</v>
      </c>
      <c r="G24" s="154"/>
      <c r="H24" s="154"/>
      <c r="I24" s="154"/>
      <c r="J24" s="154"/>
    </row>
    <row r="25" spans="1:10" ht="12.75">
      <c r="A25" s="73"/>
      <c r="B25" s="73"/>
      <c r="C25" s="70"/>
      <c r="D25" s="70"/>
      <c r="E25" s="71"/>
      <c r="F25" s="115"/>
      <c r="G25" s="154"/>
      <c r="H25" s="154"/>
      <c r="I25" s="123"/>
      <c r="J25" s="155"/>
    </row>
    <row r="26" spans="1:10" ht="12.75">
      <c r="A26" s="73">
        <v>4</v>
      </c>
      <c r="B26" s="76" t="s">
        <v>25</v>
      </c>
      <c r="C26" s="167">
        <v>3</v>
      </c>
      <c r="D26" s="167">
        <v>10</v>
      </c>
      <c r="E26" s="206"/>
      <c r="F26" s="207"/>
      <c r="G26" s="156"/>
      <c r="H26" s="156"/>
      <c r="I26" s="156"/>
      <c r="J26" s="156"/>
    </row>
    <row r="27" spans="1:10" ht="12.75">
      <c r="A27" s="69"/>
      <c r="B27" s="73" t="s">
        <v>10</v>
      </c>
      <c r="C27" s="70">
        <v>3</v>
      </c>
      <c r="D27" s="70">
        <v>10</v>
      </c>
      <c r="E27" s="75"/>
      <c r="F27" s="115"/>
      <c r="G27" s="156"/>
      <c r="H27" s="156"/>
      <c r="I27" s="156"/>
      <c r="J27" s="156"/>
    </row>
    <row r="28" spans="1:10" ht="12.75">
      <c r="A28" s="73"/>
      <c r="B28" s="69"/>
      <c r="C28" s="147"/>
      <c r="D28" s="147"/>
      <c r="E28" s="148"/>
      <c r="F28" s="207"/>
      <c r="G28" s="156"/>
      <c r="H28" s="156"/>
      <c r="I28" s="156"/>
      <c r="J28" s="156"/>
    </row>
    <row r="29" spans="1:10" ht="12.75">
      <c r="A29" s="96">
        <v>2</v>
      </c>
      <c r="B29" s="78" t="s">
        <v>40</v>
      </c>
      <c r="C29" s="82">
        <v>1</v>
      </c>
      <c r="D29" s="82">
        <v>3</v>
      </c>
      <c r="E29" s="80">
        <v>0.5</v>
      </c>
      <c r="F29" s="43">
        <f>E29*max!B$3</f>
        <v>262.5</v>
      </c>
      <c r="G29" s="154"/>
      <c r="H29" s="154"/>
      <c r="I29" s="154"/>
      <c r="J29" s="154"/>
    </row>
    <row r="30" spans="1:10" ht="12.75">
      <c r="A30" s="96"/>
      <c r="B30" s="96"/>
      <c r="C30" s="82">
        <v>2</v>
      </c>
      <c r="D30" s="82">
        <v>3</v>
      </c>
      <c r="E30" s="80">
        <v>0.6</v>
      </c>
      <c r="F30" s="43">
        <f>E30*max!B$3</f>
        <v>315</v>
      </c>
      <c r="G30" s="154"/>
      <c r="H30" s="154"/>
      <c r="I30" s="154"/>
      <c r="J30" s="154"/>
    </row>
    <row r="31" spans="1:10" ht="12.75">
      <c r="A31" s="96"/>
      <c r="B31" s="96"/>
      <c r="C31" s="82">
        <v>2</v>
      </c>
      <c r="D31" s="82">
        <v>3</v>
      </c>
      <c r="E31" s="80">
        <v>0.7</v>
      </c>
      <c r="F31" s="43">
        <f>E31*max!B$3</f>
        <v>367.5</v>
      </c>
      <c r="G31" s="154"/>
      <c r="H31" s="154"/>
      <c r="I31" s="154"/>
      <c r="J31" s="154"/>
    </row>
    <row r="32" spans="1:10" ht="12.75">
      <c r="A32" s="96"/>
      <c r="B32" s="96"/>
      <c r="C32" s="82">
        <v>5</v>
      </c>
      <c r="D32" s="82">
        <v>2</v>
      </c>
      <c r="E32" s="80">
        <v>0.75</v>
      </c>
      <c r="F32" s="43">
        <f>E32*max!B$3</f>
        <v>393.75</v>
      </c>
      <c r="G32" s="154"/>
      <c r="H32" s="154"/>
      <c r="I32" s="154"/>
      <c r="J32" s="154"/>
    </row>
    <row r="33" spans="1:10" ht="12.75">
      <c r="A33" s="96"/>
      <c r="B33" s="96"/>
      <c r="C33" s="82"/>
      <c r="D33" s="82"/>
      <c r="E33" s="80"/>
      <c r="F33" s="117"/>
      <c r="G33" s="154"/>
      <c r="H33" s="154"/>
      <c r="I33" s="123"/>
      <c r="J33" s="155"/>
    </row>
    <row r="34" spans="1:10" ht="12.75">
      <c r="A34" s="96"/>
      <c r="B34" s="96"/>
      <c r="C34" s="82"/>
      <c r="D34" s="82"/>
      <c r="E34" s="80"/>
      <c r="F34" s="117"/>
      <c r="G34" s="156"/>
      <c r="H34" s="156"/>
      <c r="I34" s="156"/>
      <c r="J34" s="156"/>
    </row>
    <row r="35" spans="1:10" ht="12.75">
      <c r="A35" s="96"/>
      <c r="B35" s="96"/>
      <c r="C35" s="82"/>
      <c r="D35" s="82"/>
      <c r="E35" s="80"/>
      <c r="F35" s="117"/>
      <c r="G35" s="156"/>
      <c r="H35" s="156"/>
      <c r="I35" s="156"/>
      <c r="J35" s="156"/>
    </row>
    <row r="36" spans="1:10" ht="12.75">
      <c r="A36" s="116">
        <v>6</v>
      </c>
      <c r="B36" s="78" t="s">
        <v>9</v>
      </c>
      <c r="C36" s="82">
        <v>3</v>
      </c>
      <c r="D36" s="82">
        <v>5</v>
      </c>
      <c r="E36" s="225"/>
      <c r="F36" s="117"/>
      <c r="G36" s="154"/>
      <c r="H36" s="154"/>
      <c r="I36" s="154"/>
      <c r="J36" s="154"/>
    </row>
    <row r="37" spans="1:10" ht="12.75">
      <c r="A37" s="116">
        <v>7</v>
      </c>
      <c r="B37" s="78" t="s">
        <v>11</v>
      </c>
      <c r="C37" s="82">
        <v>3</v>
      </c>
      <c r="D37" s="82">
        <v>5</v>
      </c>
      <c r="E37" s="225"/>
      <c r="F37" s="117"/>
      <c r="G37" s="154"/>
      <c r="H37" s="154"/>
      <c r="I37" s="154"/>
      <c r="J37" s="154"/>
    </row>
    <row r="38" spans="1:10" ht="12.75">
      <c r="A38" s="139"/>
      <c r="B38" s="160"/>
      <c r="C38" s="133"/>
      <c r="D38" s="133"/>
      <c r="E38" s="140"/>
      <c r="F38" s="161"/>
      <c r="G38" s="154"/>
      <c r="H38" s="154"/>
      <c r="I38" s="154"/>
      <c r="J38" s="154"/>
    </row>
    <row r="39" spans="1:10" ht="12.75">
      <c r="A39" s="132"/>
      <c r="B39" s="162" t="s">
        <v>37</v>
      </c>
      <c r="C39" s="163" t="s">
        <v>2</v>
      </c>
      <c r="D39" s="163" t="s">
        <v>3</v>
      </c>
      <c r="E39" s="164" t="s">
        <v>4</v>
      </c>
      <c r="F39" s="165"/>
      <c r="G39" s="156"/>
      <c r="H39" s="156"/>
      <c r="I39" s="156"/>
      <c r="J39" s="156"/>
    </row>
    <row r="40" spans="1:10" ht="12.75">
      <c r="A40" s="63">
        <v>1</v>
      </c>
      <c r="B40" s="125" t="s">
        <v>26</v>
      </c>
      <c r="C40" s="64">
        <v>1</v>
      </c>
      <c r="D40" s="64">
        <v>3</v>
      </c>
      <c r="E40" s="65">
        <v>0.5</v>
      </c>
      <c r="F40" s="41">
        <f>E40*max!B$1</f>
        <v>220</v>
      </c>
      <c r="G40" s="154"/>
      <c r="H40" s="154"/>
      <c r="I40" s="154"/>
      <c r="J40" s="154"/>
    </row>
    <row r="41" spans="1:10" ht="12.75">
      <c r="A41" s="63"/>
      <c r="B41" s="63"/>
      <c r="C41" s="64">
        <v>2</v>
      </c>
      <c r="D41" s="64">
        <v>3</v>
      </c>
      <c r="E41" s="65">
        <v>0.6</v>
      </c>
      <c r="F41" s="41">
        <f>E41*max!B$1</f>
        <v>264</v>
      </c>
      <c r="G41" s="154"/>
      <c r="H41" s="154"/>
      <c r="I41" s="154"/>
      <c r="J41" s="154"/>
    </row>
    <row r="42" spans="1:10" ht="12.75">
      <c r="A42" s="63"/>
      <c r="B42" s="63"/>
      <c r="C42" s="64">
        <v>2</v>
      </c>
      <c r="D42" s="64">
        <v>2</v>
      </c>
      <c r="E42" s="65">
        <v>0.7</v>
      </c>
      <c r="F42" s="41">
        <f>E42*max!B$1</f>
        <v>308</v>
      </c>
      <c r="G42" s="154"/>
      <c r="H42" s="154"/>
      <c r="I42" s="154"/>
      <c r="J42" s="154"/>
    </row>
    <row r="43" spans="1:10" ht="12.75">
      <c r="A43" s="63"/>
      <c r="B43" s="63"/>
      <c r="C43" s="64">
        <v>3</v>
      </c>
      <c r="D43" s="64">
        <v>2</v>
      </c>
      <c r="E43" s="65">
        <v>0.75</v>
      </c>
      <c r="F43" s="41">
        <f>E43*max!B$1</f>
        <v>330</v>
      </c>
      <c r="G43" s="154"/>
      <c r="H43" s="154"/>
      <c r="I43" s="154"/>
      <c r="J43" s="154"/>
    </row>
    <row r="44" spans="1:10" ht="12.75">
      <c r="A44" s="63"/>
      <c r="B44" s="63"/>
      <c r="C44" s="64"/>
      <c r="D44" s="64"/>
      <c r="E44" s="65"/>
      <c r="F44" s="114"/>
      <c r="G44" s="154"/>
      <c r="H44" s="154"/>
      <c r="I44" s="159"/>
      <c r="J44" s="155"/>
    </row>
    <row r="45" spans="1:10" ht="12.75">
      <c r="A45" s="63"/>
      <c r="B45" s="63"/>
      <c r="C45" s="64"/>
      <c r="D45" s="64"/>
      <c r="E45" s="65"/>
      <c r="F45" s="114"/>
      <c r="G45" s="156"/>
      <c r="H45" s="156"/>
      <c r="I45" s="156"/>
      <c r="J45" s="156"/>
    </row>
    <row r="46" spans="1:10" ht="12.75">
      <c r="A46" s="73">
        <v>2</v>
      </c>
      <c r="B46" s="76" t="s">
        <v>29</v>
      </c>
      <c r="C46" s="70">
        <v>1</v>
      </c>
      <c r="D46" s="70">
        <v>3</v>
      </c>
      <c r="E46" s="71">
        <v>0.5</v>
      </c>
      <c r="F46" s="40">
        <f>E46*max!B$2</f>
        <v>175</v>
      </c>
      <c r="G46" s="154"/>
      <c r="H46" s="154"/>
      <c r="I46" s="154"/>
      <c r="J46" s="154"/>
    </row>
    <row r="47" spans="1:10" ht="12.75">
      <c r="A47" s="73"/>
      <c r="B47" s="73"/>
      <c r="C47" s="70">
        <v>1</v>
      </c>
      <c r="D47" s="70">
        <v>3</v>
      </c>
      <c r="E47" s="71">
        <v>0.6</v>
      </c>
      <c r="F47" s="40">
        <f>E47*max!B$2</f>
        <v>210</v>
      </c>
      <c r="G47" s="154"/>
      <c r="H47" s="154"/>
      <c r="I47" s="154"/>
      <c r="J47" s="154"/>
    </row>
    <row r="48" spans="1:10" ht="12.75">
      <c r="A48" s="73"/>
      <c r="B48" s="73"/>
      <c r="C48" s="70">
        <v>2</v>
      </c>
      <c r="D48" s="70">
        <v>3</v>
      </c>
      <c r="E48" s="71">
        <v>0.7</v>
      </c>
      <c r="F48" s="40">
        <f>E48*max!B$2</f>
        <v>244.99999999999997</v>
      </c>
      <c r="G48" s="154"/>
      <c r="H48" s="154"/>
      <c r="I48" s="154"/>
      <c r="J48" s="154"/>
    </row>
    <row r="49" spans="1:10" ht="12.75">
      <c r="A49" s="73"/>
      <c r="B49" s="73"/>
      <c r="C49" s="70">
        <v>4</v>
      </c>
      <c r="D49" s="70">
        <v>2</v>
      </c>
      <c r="E49" s="71">
        <v>0.75</v>
      </c>
      <c r="F49" s="40">
        <f>E49*max!B$2</f>
        <v>262.5</v>
      </c>
      <c r="G49" s="154"/>
      <c r="H49" s="154"/>
      <c r="I49" s="154"/>
      <c r="J49" s="154"/>
    </row>
    <row r="50" spans="1:10" ht="12.75">
      <c r="A50" s="73"/>
      <c r="B50" s="73"/>
      <c r="C50" s="70"/>
      <c r="D50" s="70"/>
      <c r="E50" s="71"/>
      <c r="F50" s="115"/>
      <c r="G50" s="154"/>
      <c r="H50" s="154"/>
      <c r="I50" s="159"/>
      <c r="J50" s="155"/>
    </row>
    <row r="51" spans="5:10" ht="12.75">
      <c r="E51" s="106"/>
      <c r="G51" s="156"/>
      <c r="H51" s="156"/>
      <c r="I51" s="156"/>
      <c r="J51" s="156"/>
    </row>
    <row r="52" spans="3:11" ht="12.75">
      <c r="C52" s="89"/>
      <c r="D52" s="89"/>
      <c r="E52" s="229"/>
      <c r="F52" s="89"/>
      <c r="G52" s="88"/>
      <c r="H52" s="88"/>
      <c r="I52" s="88"/>
      <c r="J52" s="88"/>
      <c r="K52" s="89"/>
    </row>
    <row r="53" spans="3:11" ht="12.75">
      <c r="C53" s="89"/>
      <c r="D53" s="89"/>
      <c r="E53" s="229"/>
      <c r="F53" s="91"/>
      <c r="G53" s="55"/>
      <c r="H53" s="55"/>
      <c r="I53" s="55"/>
      <c r="J53" s="55"/>
      <c r="K53" s="89"/>
    </row>
    <row r="54" spans="3:11" ht="12.75">
      <c r="C54" s="89"/>
      <c r="D54" s="89"/>
      <c r="E54" s="234"/>
      <c r="F54" s="91"/>
      <c r="G54" s="50"/>
      <c r="H54" s="50"/>
      <c r="I54" s="226"/>
      <c r="J54" s="227"/>
      <c r="K54" s="89"/>
    </row>
    <row r="55" spans="3:11" ht="12.75">
      <c r="C55" s="89"/>
      <c r="D55" s="89"/>
      <c r="E55" s="50"/>
      <c r="F55" s="91"/>
      <c r="G55" s="50"/>
      <c r="H55" s="50"/>
      <c r="I55" s="50"/>
      <c r="J55" s="7"/>
      <c r="K55" s="89"/>
    </row>
    <row r="56" spans="3:11" ht="12.75">
      <c r="C56" s="89"/>
      <c r="D56" s="89"/>
      <c r="E56" s="234"/>
      <c r="F56" s="91"/>
      <c r="G56" s="50"/>
      <c r="H56" s="50"/>
      <c r="I56" s="226"/>
      <c r="J56" s="227"/>
      <c r="K56" s="89"/>
    </row>
    <row r="57" spans="3:11" ht="12.75">
      <c r="C57" s="89"/>
      <c r="D57" s="89"/>
      <c r="E57" s="50"/>
      <c r="F57" s="91"/>
      <c r="G57" s="50"/>
      <c r="H57" s="50"/>
      <c r="I57" s="50"/>
      <c r="J57" s="7"/>
      <c r="K57" s="89"/>
    </row>
    <row r="58" spans="3:11" ht="12.75">
      <c r="C58" s="89"/>
      <c r="D58" s="89"/>
      <c r="E58" s="234"/>
      <c r="F58" s="50"/>
      <c r="G58" s="50"/>
      <c r="H58" s="50"/>
      <c r="I58" s="226"/>
      <c r="J58" s="227"/>
      <c r="K58" s="89"/>
    </row>
    <row r="59" spans="1:11" ht="12.75">
      <c r="A59" s="150"/>
      <c r="B59" s="150"/>
      <c r="C59" s="89"/>
      <c r="D59" s="89"/>
      <c r="E59" s="229"/>
      <c r="F59" s="89"/>
      <c r="G59" s="89"/>
      <c r="H59" s="89"/>
      <c r="I59" s="89"/>
      <c r="J59" s="89"/>
      <c r="K59" s="89"/>
    </row>
    <row r="60" spans="1:11" ht="12.75">
      <c r="A60" s="150"/>
      <c r="B60" s="150"/>
      <c r="C60" s="98"/>
      <c r="D60" s="149"/>
      <c r="E60" s="89"/>
      <c r="F60" s="98"/>
      <c r="G60" s="149"/>
      <c r="H60" s="149"/>
      <c r="I60" s="89"/>
      <c r="J60" s="228"/>
      <c r="K60" s="89"/>
    </row>
    <row r="61" spans="1:11" ht="12.75">
      <c r="A61" s="150"/>
      <c r="B61" s="153">
        <f>0.366*D66</f>
        <v>0</v>
      </c>
      <c r="C61" s="89"/>
      <c r="D61" s="50"/>
      <c r="E61" s="230"/>
      <c r="F61" s="89"/>
      <c r="G61" s="89"/>
      <c r="H61" s="89"/>
      <c r="I61" s="89"/>
      <c r="J61" s="89"/>
      <c r="K61" s="89"/>
    </row>
    <row r="62" spans="1:11" ht="12.75">
      <c r="A62" s="150"/>
      <c r="B62" s="153">
        <f>0.293*D66</f>
        <v>0</v>
      </c>
      <c r="C62" s="89"/>
      <c r="D62" s="50"/>
      <c r="E62" s="230"/>
      <c r="F62" s="89"/>
      <c r="G62" s="89"/>
      <c r="H62" s="89"/>
      <c r="I62" s="89"/>
      <c r="J62" s="89"/>
      <c r="K62" s="89"/>
    </row>
    <row r="63" spans="1:11" ht="12.75">
      <c r="A63" s="150"/>
      <c r="B63" s="153">
        <f>0.341*D66</f>
        <v>0</v>
      </c>
      <c r="C63" s="89"/>
      <c r="D63" s="50"/>
      <c r="E63" s="230"/>
      <c r="F63" s="89"/>
      <c r="G63" s="89"/>
      <c r="H63" s="89"/>
      <c r="I63" s="89"/>
      <c r="J63" s="89"/>
      <c r="K63" s="89"/>
    </row>
    <row r="64" spans="1:11" ht="12.75">
      <c r="A64" s="150"/>
      <c r="B64" s="153"/>
      <c r="C64" s="89"/>
      <c r="D64" s="50"/>
      <c r="E64" s="230"/>
      <c r="F64" s="89"/>
      <c r="G64" s="89"/>
      <c r="H64" s="89"/>
      <c r="I64" s="89"/>
      <c r="J64" s="89"/>
      <c r="K64" s="89"/>
    </row>
    <row r="65" spans="1:11" ht="12.75">
      <c r="A65" s="150"/>
      <c r="B65" s="152"/>
      <c r="C65" s="89"/>
      <c r="D65" s="50"/>
      <c r="E65" s="89"/>
      <c r="F65" s="89"/>
      <c r="G65" s="89"/>
      <c r="H65" s="89"/>
      <c r="I65" s="89"/>
      <c r="J65" s="89"/>
      <c r="K65" s="89"/>
    </row>
    <row r="66" spans="1:11" ht="12.75">
      <c r="A66" s="150"/>
      <c r="B66" s="152"/>
      <c r="C66" s="231"/>
      <c r="D66" s="232"/>
      <c r="E66" s="233"/>
      <c r="F66" s="89"/>
      <c r="G66" s="89"/>
      <c r="H66" s="89"/>
      <c r="I66" s="89"/>
      <c r="J66" s="89"/>
      <c r="K66" s="89"/>
    </row>
    <row r="67" spans="1:11" ht="12.75">
      <c r="A67" s="150"/>
      <c r="B67" s="152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2.75">
      <c r="A68" s="150"/>
      <c r="B68" s="152"/>
      <c r="C68" s="98"/>
      <c r="D68" s="149"/>
      <c r="E68" s="89"/>
      <c r="F68" s="89"/>
      <c r="G68" s="89"/>
      <c r="H68" s="89"/>
      <c r="I68" s="89"/>
      <c r="J68" s="89"/>
      <c r="K68" s="89"/>
    </row>
    <row r="69" spans="1:11" ht="12.75">
      <c r="A69" s="150"/>
      <c r="B69" s="153">
        <f>0.323*D74</f>
        <v>0</v>
      </c>
      <c r="C69" s="89"/>
      <c r="D69" s="50"/>
      <c r="E69" s="230"/>
      <c r="F69" s="89"/>
      <c r="G69" s="89"/>
      <c r="H69" s="89"/>
      <c r="I69" s="89"/>
      <c r="J69" s="89"/>
      <c r="K69" s="89"/>
    </row>
    <row r="70" spans="1:11" ht="12.75">
      <c r="A70" s="150"/>
      <c r="B70" s="153">
        <f>0.277*D74</f>
        <v>0</v>
      </c>
      <c r="C70" s="89"/>
      <c r="D70" s="50"/>
      <c r="E70" s="230"/>
      <c r="F70" s="89"/>
      <c r="G70" s="89"/>
      <c r="H70" s="89"/>
      <c r="I70" s="89"/>
      <c r="J70" s="89"/>
      <c r="K70" s="89"/>
    </row>
    <row r="71" spans="1:11" ht="12.75">
      <c r="A71" s="150"/>
      <c r="B71" s="153">
        <f>0.4*D74</f>
        <v>0</v>
      </c>
      <c r="C71" s="89"/>
      <c r="D71" s="50"/>
      <c r="E71" s="230"/>
      <c r="F71" s="89"/>
      <c r="G71" s="89"/>
      <c r="H71" s="89"/>
      <c r="I71" s="89"/>
      <c r="J71" s="89"/>
      <c r="K71" s="89"/>
    </row>
    <row r="72" spans="1:11" ht="12.75">
      <c r="A72" s="150"/>
      <c r="B72" s="153"/>
      <c r="C72" s="89"/>
      <c r="D72" s="50"/>
      <c r="E72" s="230"/>
      <c r="F72" s="89"/>
      <c r="G72" s="89"/>
      <c r="H72" s="89"/>
      <c r="I72" s="89"/>
      <c r="J72" s="89"/>
      <c r="K72" s="89"/>
    </row>
    <row r="73" spans="1:11" ht="12.75">
      <c r="A73" s="150"/>
      <c r="B73" s="152"/>
      <c r="C73" s="89"/>
      <c r="D73" s="50"/>
      <c r="E73" s="89"/>
      <c r="F73" s="89"/>
      <c r="G73" s="89"/>
      <c r="H73" s="89"/>
      <c r="I73" s="89"/>
      <c r="J73" s="89"/>
      <c r="K73" s="89"/>
    </row>
    <row r="74" spans="1:11" ht="12.75">
      <c r="A74" s="150"/>
      <c r="B74" s="152"/>
      <c r="C74" s="231"/>
      <c r="D74" s="232"/>
      <c r="E74" s="233"/>
      <c r="F74" s="89"/>
      <c r="G74" s="89"/>
      <c r="H74" s="89"/>
      <c r="I74" s="89"/>
      <c r="J74" s="89"/>
      <c r="K74" s="89"/>
    </row>
    <row r="75" spans="2:11" ht="12.75">
      <c r="B75" s="152"/>
      <c r="C75" s="89"/>
      <c r="D75" s="89"/>
      <c r="E75" s="89"/>
      <c r="F75" s="89"/>
      <c r="G75" s="89"/>
      <c r="H75" s="89"/>
      <c r="I75" s="89"/>
      <c r="J75" s="89"/>
      <c r="K75" s="89"/>
    </row>
    <row r="76" spans="2:11" ht="12.75">
      <c r="B76" s="152"/>
      <c r="C76" s="98"/>
      <c r="D76" s="149"/>
      <c r="E76" s="89"/>
      <c r="F76" s="89"/>
      <c r="G76" s="89"/>
      <c r="H76" s="89"/>
      <c r="I76" s="89"/>
      <c r="J76" s="89"/>
      <c r="K76" s="89"/>
    </row>
    <row r="77" spans="2:11" ht="12.75">
      <c r="B77" s="153">
        <f>0.368*D82</f>
        <v>0</v>
      </c>
      <c r="C77" s="89"/>
      <c r="D77" s="50"/>
      <c r="E77" s="230"/>
      <c r="F77" s="89"/>
      <c r="G77" s="89"/>
      <c r="H77" s="89"/>
      <c r="I77" s="89"/>
      <c r="J77" s="89"/>
      <c r="K77" s="89"/>
    </row>
    <row r="78" spans="2:11" ht="12.75">
      <c r="B78" s="153">
        <f>0.211*D82</f>
        <v>0</v>
      </c>
      <c r="C78" s="89"/>
      <c r="D78" s="50"/>
      <c r="E78" s="230"/>
      <c r="F78" s="89"/>
      <c r="G78" s="89"/>
      <c r="H78" s="89"/>
      <c r="I78" s="89"/>
      <c r="J78" s="89"/>
      <c r="K78" s="89"/>
    </row>
    <row r="79" spans="2:11" ht="12.75">
      <c r="B79" s="153">
        <f>0.421*D82</f>
        <v>0</v>
      </c>
      <c r="C79" s="89"/>
      <c r="D79" s="50"/>
      <c r="E79" s="230"/>
      <c r="F79" s="89"/>
      <c r="G79" s="89"/>
      <c r="H79" s="89"/>
      <c r="I79" s="89"/>
      <c r="J79" s="89"/>
      <c r="K79" s="89"/>
    </row>
    <row r="80" spans="2:11" ht="12.75">
      <c r="B80" s="153"/>
      <c r="C80" s="89"/>
      <c r="D80" s="50"/>
      <c r="E80" s="230"/>
      <c r="F80" s="89"/>
      <c r="G80" s="89"/>
      <c r="H80" s="89"/>
      <c r="I80" s="89"/>
      <c r="J80" s="89"/>
      <c r="K80" s="89"/>
    </row>
    <row r="81" spans="2:11" ht="12.75">
      <c r="B81" s="152"/>
      <c r="C81" s="89"/>
      <c r="D81" s="50"/>
      <c r="E81" s="89"/>
      <c r="F81" s="89"/>
      <c r="G81" s="89"/>
      <c r="H81" s="89"/>
      <c r="I81" s="89"/>
      <c r="J81" s="89"/>
      <c r="K81" s="89"/>
    </row>
    <row r="82" spans="2:11" ht="12.75">
      <c r="B82" s="150"/>
      <c r="C82" s="231"/>
      <c r="D82" s="232"/>
      <c r="E82" s="233"/>
      <c r="F82" s="89"/>
      <c r="G82" s="89"/>
      <c r="H82" s="89"/>
      <c r="I82" s="89"/>
      <c r="J82" s="89"/>
      <c r="K82" s="89"/>
    </row>
    <row r="83" spans="2:11" ht="12.75">
      <c r="B83" s="150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150"/>
      <c r="C84" s="89"/>
      <c r="D84" s="89"/>
      <c r="E84" s="89"/>
      <c r="F84" s="89"/>
      <c r="G84" s="89"/>
      <c r="H84" s="89"/>
      <c r="I84" s="89"/>
      <c r="J84" s="89"/>
      <c r="K84" s="89"/>
    </row>
    <row r="85" spans="7:10" ht="12.75">
      <c r="G85" s="89"/>
      <c r="H85" s="89"/>
      <c r="I85" s="89"/>
      <c r="J85" s="89"/>
    </row>
    <row r="86" spans="7:10" ht="12.75">
      <c r="G86" s="89"/>
      <c r="H86" s="89"/>
      <c r="I86" s="89"/>
      <c r="J86" s="89"/>
    </row>
    <row r="87" spans="7:10" ht="12.75">
      <c r="G87" s="89"/>
      <c r="H87" s="89"/>
      <c r="I87" s="89"/>
      <c r="J87" s="89"/>
    </row>
    <row r="88" spans="7:10" ht="12.75">
      <c r="G88" s="89"/>
      <c r="H88" s="89"/>
      <c r="I88" s="89"/>
      <c r="J88" s="89"/>
    </row>
    <row r="89" spans="7:10" ht="12.75">
      <c r="G89" s="89"/>
      <c r="H89" s="89"/>
      <c r="I89" s="89"/>
      <c r="J89" s="89"/>
    </row>
    <row r="90" spans="7:10" ht="12.75">
      <c r="G90" s="89"/>
      <c r="H90" s="89"/>
      <c r="I90" s="89"/>
      <c r="J90" s="89"/>
    </row>
    <row r="91" spans="7:10" ht="12.75">
      <c r="G91" s="89"/>
      <c r="H91" s="89"/>
      <c r="I91" s="89"/>
      <c r="J91" s="89"/>
    </row>
    <row r="92" spans="7:10" ht="12.75">
      <c r="G92" s="89"/>
      <c r="H92" s="89"/>
      <c r="I92" s="89"/>
      <c r="J92" s="89"/>
    </row>
    <row r="93" spans="7:10" ht="12.75">
      <c r="G93" s="89"/>
      <c r="H93" s="89"/>
      <c r="I93" s="89"/>
      <c r="J93" s="89"/>
    </row>
    <row r="94" spans="7:10" ht="12.75">
      <c r="G94" s="89"/>
      <c r="H94" s="89"/>
      <c r="I94" s="89"/>
      <c r="J94" s="89"/>
    </row>
    <row r="95" spans="7:10" ht="12.75">
      <c r="G95" s="89"/>
      <c r="H95" s="89"/>
      <c r="I95" s="89"/>
      <c r="J95" s="89"/>
    </row>
    <row r="96" spans="7:10" ht="12.75">
      <c r="G96" s="89"/>
      <c r="H96" s="89"/>
      <c r="I96" s="89"/>
      <c r="J96" s="89"/>
    </row>
    <row r="97" spans="7:10" ht="12.75">
      <c r="G97" s="89"/>
      <c r="H97" s="89"/>
      <c r="I97" s="89"/>
      <c r="J97" s="89"/>
    </row>
    <row r="98" spans="7:10" ht="12.75">
      <c r="G98" s="89"/>
      <c r="H98" s="89"/>
      <c r="I98" s="89"/>
      <c r="J98" s="89"/>
    </row>
    <row r="99" spans="7:10" ht="12.75">
      <c r="G99" s="89"/>
      <c r="H99" s="89"/>
      <c r="I99" s="89"/>
      <c r="J99" s="89"/>
    </row>
    <row r="100" spans="7:10" ht="12.75">
      <c r="G100" s="89"/>
      <c r="H100" s="89"/>
      <c r="I100" s="89"/>
      <c r="J100" s="89"/>
    </row>
    <row r="101" spans="7:10" ht="12.75">
      <c r="G101" s="89"/>
      <c r="H101" s="89"/>
      <c r="I101" s="89"/>
      <c r="J101" s="89"/>
    </row>
    <row r="102" spans="7:10" ht="12.75">
      <c r="G102" s="89"/>
      <c r="H102" s="89"/>
      <c r="I102" s="89"/>
      <c r="J102" s="89"/>
    </row>
    <row r="103" spans="7:10" ht="12.75">
      <c r="G103" s="89"/>
      <c r="H103" s="89"/>
      <c r="I103" s="89"/>
      <c r="J103" s="89"/>
    </row>
    <row r="104" spans="7:10" ht="12.75">
      <c r="G104" s="89"/>
      <c r="H104" s="89"/>
      <c r="I104" s="89"/>
      <c r="J104" s="89"/>
    </row>
    <row r="105" spans="7:10" ht="12.75">
      <c r="G105" s="89"/>
      <c r="H105" s="89"/>
      <c r="I105" s="89"/>
      <c r="J105" s="89"/>
    </row>
    <row r="106" spans="7:10" ht="12.75">
      <c r="G106" s="89"/>
      <c r="H106" s="89"/>
      <c r="I106" s="89"/>
      <c r="J106" s="89"/>
    </row>
    <row r="107" spans="7:10" ht="12.75">
      <c r="G107" s="89"/>
      <c r="H107" s="89"/>
      <c r="I107" s="89"/>
      <c r="J107" s="89"/>
    </row>
    <row r="108" spans="7:10" ht="12.75">
      <c r="G108" s="89"/>
      <c r="H108" s="89"/>
      <c r="I108" s="89"/>
      <c r="J108" s="89"/>
    </row>
    <row r="109" spans="7:10" ht="12.75">
      <c r="G109" s="89"/>
      <c r="H109" s="89"/>
      <c r="I109" s="89"/>
      <c r="J109" s="89"/>
    </row>
    <row r="110" spans="7:10" ht="12.75">
      <c r="G110" s="89"/>
      <c r="H110" s="89"/>
      <c r="I110" s="89"/>
      <c r="J110" s="89"/>
    </row>
    <row r="111" spans="7:10" ht="12.75">
      <c r="G111" s="89"/>
      <c r="H111" s="89"/>
      <c r="I111" s="89"/>
      <c r="J111" s="89"/>
    </row>
    <row r="112" spans="7:10" ht="12.75">
      <c r="G112" s="89"/>
      <c r="H112" s="89"/>
      <c r="I112" s="89"/>
      <c r="J112" s="89"/>
    </row>
    <row r="113" spans="7:10" ht="12.75">
      <c r="G113" s="89"/>
      <c r="H113" s="89"/>
      <c r="I113" s="89"/>
      <c r="J113" s="89"/>
    </row>
    <row r="114" spans="7:10" ht="12.75">
      <c r="G114" s="89"/>
      <c r="H114" s="89"/>
      <c r="I114" s="89"/>
      <c r="J114" s="89"/>
    </row>
    <row r="115" spans="7:10" ht="12.75">
      <c r="G115" s="89"/>
      <c r="H115" s="89"/>
      <c r="I115" s="89"/>
      <c r="J115" s="89"/>
    </row>
    <row r="116" spans="7:10" ht="12.75">
      <c r="G116" s="89"/>
      <c r="H116" s="89"/>
      <c r="I116" s="89"/>
      <c r="J116" s="89"/>
    </row>
    <row r="117" spans="7:10" ht="12.75">
      <c r="G117" s="89"/>
      <c r="H117" s="89"/>
      <c r="I117" s="89"/>
      <c r="J117" s="89"/>
    </row>
    <row r="118" spans="7:10" ht="12.75">
      <c r="G118" s="89"/>
      <c r="H118" s="89"/>
      <c r="I118" s="89"/>
      <c r="J118" s="89"/>
    </row>
    <row r="119" spans="7:10" ht="12.75">
      <c r="G119" s="89"/>
      <c r="H119" s="89"/>
      <c r="I119" s="89"/>
      <c r="J119" s="89"/>
    </row>
    <row r="120" spans="7:10" ht="12.75">
      <c r="G120" s="89"/>
      <c r="H120" s="89"/>
      <c r="I120" s="89"/>
      <c r="J120" s="89"/>
    </row>
    <row r="121" spans="7:10" ht="12.75">
      <c r="G121" s="89"/>
      <c r="H121" s="89"/>
      <c r="I121" s="89"/>
      <c r="J121" s="89"/>
    </row>
    <row r="122" spans="7:10" ht="12.75">
      <c r="G122" s="89"/>
      <c r="H122" s="89"/>
      <c r="I122" s="89"/>
      <c r="J122" s="89"/>
    </row>
    <row r="123" spans="7:10" ht="12.75">
      <c r="G123" s="89"/>
      <c r="H123" s="89"/>
      <c r="I123" s="89"/>
      <c r="J123" s="89"/>
    </row>
    <row r="124" spans="7:10" ht="12.75">
      <c r="G124" s="89"/>
      <c r="H124" s="89"/>
      <c r="I124" s="89"/>
      <c r="J124" s="89"/>
    </row>
    <row r="125" spans="7:10" ht="12.75">
      <c r="G125" s="89"/>
      <c r="H125" s="89"/>
      <c r="I125" s="89"/>
      <c r="J125" s="89"/>
    </row>
    <row r="126" spans="7:10" ht="12.75">
      <c r="G126" s="89"/>
      <c r="H126" s="89"/>
      <c r="I126" s="89"/>
      <c r="J126" s="89"/>
    </row>
    <row r="127" spans="7:10" ht="12.75">
      <c r="G127" s="89"/>
      <c r="H127" s="89"/>
      <c r="I127" s="89"/>
      <c r="J127" s="89"/>
    </row>
    <row r="128" spans="7:10" ht="12.75">
      <c r="G128" s="89"/>
      <c r="H128" s="89"/>
      <c r="I128" s="89"/>
      <c r="J128" s="89"/>
    </row>
    <row r="129" spans="7:10" ht="12.75">
      <c r="G129" s="89"/>
      <c r="H129" s="89"/>
      <c r="I129" s="89"/>
      <c r="J129" s="89"/>
    </row>
    <row r="130" spans="7:10" ht="12.75">
      <c r="G130" s="89"/>
      <c r="H130" s="89"/>
      <c r="I130" s="89"/>
      <c r="J130" s="89"/>
    </row>
    <row r="131" spans="7:10" ht="12.75">
      <c r="G131" s="89"/>
      <c r="H131" s="89"/>
      <c r="I131" s="89"/>
      <c r="J131" s="89"/>
    </row>
    <row r="132" spans="7:10" ht="12.75">
      <c r="G132" s="89"/>
      <c r="H132" s="89"/>
      <c r="I132" s="89"/>
      <c r="J132" s="89"/>
    </row>
    <row r="133" spans="7:10" ht="12.75">
      <c r="G133" s="89"/>
      <c r="H133" s="89"/>
      <c r="I133" s="89"/>
      <c r="J133" s="89"/>
    </row>
    <row r="134" spans="7:10" ht="12.75">
      <c r="G134" s="89"/>
      <c r="H134" s="89"/>
      <c r="I134" s="89"/>
      <c r="J134" s="89"/>
    </row>
    <row r="135" spans="7:10" ht="12.75">
      <c r="G135" s="89"/>
      <c r="H135" s="89"/>
      <c r="I135" s="89"/>
      <c r="J135" s="89"/>
    </row>
    <row r="136" spans="7:10" ht="12.75">
      <c r="G136" s="89"/>
      <c r="H136" s="89"/>
      <c r="I136" s="89"/>
      <c r="J136" s="89"/>
    </row>
    <row r="137" spans="7:10" ht="12.75">
      <c r="G137" s="89"/>
      <c r="H137" s="89"/>
      <c r="I137" s="89"/>
      <c r="J137" s="89"/>
    </row>
    <row r="138" spans="7:10" ht="12.75">
      <c r="G138" s="89"/>
      <c r="H138" s="89"/>
      <c r="I138" s="89"/>
      <c r="J138" s="89"/>
    </row>
    <row r="139" spans="7:10" ht="12.75">
      <c r="G139" s="89"/>
      <c r="H139" s="89"/>
      <c r="I139" s="89"/>
      <c r="J139" s="89"/>
    </row>
    <row r="140" spans="7:10" ht="12.75">
      <c r="G140" s="89"/>
      <c r="H140" s="89"/>
      <c r="I140" s="89"/>
      <c r="J140" s="89"/>
    </row>
    <row r="141" spans="7:10" ht="12.75">
      <c r="G141" s="89"/>
      <c r="H141" s="89"/>
      <c r="I141" s="89"/>
      <c r="J141" s="89"/>
    </row>
    <row r="142" spans="7:10" ht="12.75">
      <c r="G142" s="89"/>
      <c r="H142" s="89"/>
      <c r="I142" s="89"/>
      <c r="J142" s="89"/>
    </row>
    <row r="143" spans="7:10" ht="12.75">
      <c r="G143" s="89"/>
      <c r="H143" s="89"/>
      <c r="I143" s="89"/>
      <c r="J143" s="89"/>
    </row>
    <row r="144" spans="7:10" ht="12.75">
      <c r="G144" s="89"/>
      <c r="H144" s="89"/>
      <c r="I144" s="89"/>
      <c r="J144" s="89"/>
    </row>
    <row r="145" spans="7:10" ht="12.75">
      <c r="G145" s="89"/>
      <c r="H145" s="89"/>
      <c r="I145" s="89"/>
      <c r="J145" s="89"/>
    </row>
    <row r="146" spans="7:10" ht="12.75">
      <c r="G146" s="89"/>
      <c r="H146" s="89"/>
      <c r="I146" s="89"/>
      <c r="J146" s="89"/>
    </row>
    <row r="147" spans="7:10" ht="12.75">
      <c r="G147" s="89"/>
      <c r="H147" s="89"/>
      <c r="I147" s="89"/>
      <c r="J147" s="89"/>
    </row>
    <row r="148" spans="7:10" ht="12.75">
      <c r="G148" s="89"/>
      <c r="H148" s="89"/>
      <c r="I148" s="89"/>
      <c r="J148" s="89"/>
    </row>
    <row r="149" spans="7:10" ht="12.75">
      <c r="G149" s="89"/>
      <c r="H149" s="89"/>
      <c r="I149" s="89"/>
      <c r="J149" s="89"/>
    </row>
    <row r="150" spans="7:10" ht="12.75">
      <c r="G150" s="89"/>
      <c r="H150" s="89"/>
      <c r="I150" s="89"/>
      <c r="J150" s="89"/>
    </row>
    <row r="151" spans="7:10" ht="12.75">
      <c r="G151" s="89"/>
      <c r="H151" s="89"/>
      <c r="I151" s="89"/>
      <c r="J151" s="89"/>
    </row>
    <row r="152" spans="7:10" ht="12.75">
      <c r="G152" s="89"/>
      <c r="H152" s="89"/>
      <c r="I152" s="89"/>
      <c r="J152" s="89"/>
    </row>
    <row r="153" spans="7:10" ht="12.75">
      <c r="G153" s="89"/>
      <c r="H153" s="89"/>
      <c r="I153" s="89"/>
      <c r="J153" s="89"/>
    </row>
    <row r="154" spans="7:10" ht="12.75">
      <c r="G154" s="89"/>
      <c r="H154" s="89"/>
      <c r="I154" s="89"/>
      <c r="J154" s="89"/>
    </row>
    <row r="155" spans="7:10" ht="12.75">
      <c r="G155" s="89"/>
      <c r="H155" s="89"/>
      <c r="I155" s="89"/>
      <c r="J155" s="89"/>
    </row>
    <row r="156" spans="7:10" ht="12.75">
      <c r="G156" s="89"/>
      <c r="H156" s="89"/>
      <c r="I156" s="89"/>
      <c r="J156" s="89"/>
    </row>
    <row r="157" spans="7:10" ht="12.75">
      <c r="G157" s="89"/>
      <c r="H157" s="89"/>
      <c r="I157" s="89"/>
      <c r="J157" s="89"/>
    </row>
    <row r="158" spans="7:10" ht="12.75">
      <c r="G158" s="89"/>
      <c r="H158" s="89"/>
      <c r="I158" s="89"/>
      <c r="J158" s="89"/>
    </row>
    <row r="159" spans="7:10" ht="12.75">
      <c r="G159" s="89"/>
      <c r="H159" s="89"/>
      <c r="I159" s="89"/>
      <c r="J159" s="89"/>
    </row>
    <row r="160" spans="7:10" ht="12.75">
      <c r="G160" s="89"/>
      <c r="H160" s="89"/>
      <c r="I160" s="89"/>
      <c r="J160" s="89"/>
    </row>
    <row r="161" spans="7:10" ht="12.75">
      <c r="G161" s="89"/>
      <c r="H161" s="89"/>
      <c r="I161" s="89"/>
      <c r="J161" s="89"/>
    </row>
    <row r="162" spans="7:10" ht="12.75">
      <c r="G162" s="89"/>
      <c r="H162" s="89"/>
      <c r="I162" s="89"/>
      <c r="J162" s="89"/>
    </row>
    <row r="163" spans="7:10" ht="12.75">
      <c r="G163" s="89"/>
      <c r="H163" s="89"/>
      <c r="I163" s="89"/>
      <c r="J163" s="89"/>
    </row>
    <row r="164" spans="7:10" ht="12.75">
      <c r="G164" s="89"/>
      <c r="H164" s="89"/>
      <c r="I164" s="89"/>
      <c r="J164" s="89"/>
    </row>
    <row r="165" spans="7:10" ht="12.75">
      <c r="G165" s="89"/>
      <c r="H165" s="89"/>
      <c r="I165" s="89"/>
      <c r="J165" s="89"/>
    </row>
    <row r="166" spans="7:10" ht="12.75">
      <c r="G166" s="89"/>
      <c r="H166" s="89"/>
      <c r="I166" s="89"/>
      <c r="J166" s="89"/>
    </row>
    <row r="167" spans="7:10" ht="12.75">
      <c r="G167" s="89"/>
      <c r="H167" s="89"/>
      <c r="I167" s="89"/>
      <c r="J167" s="89"/>
    </row>
    <row r="168" spans="7:10" ht="12.75">
      <c r="G168" s="89"/>
      <c r="H168" s="89"/>
      <c r="I168" s="89"/>
      <c r="J168" s="89"/>
    </row>
    <row r="169" spans="7:10" ht="12.75">
      <c r="G169" s="89"/>
      <c r="H169" s="89"/>
      <c r="I169" s="89"/>
      <c r="J169" s="89"/>
    </row>
    <row r="170" spans="7:10" ht="12.75">
      <c r="G170" s="89"/>
      <c r="H170" s="89"/>
      <c r="I170" s="89"/>
      <c r="J170" s="89"/>
    </row>
    <row r="171" spans="7:10" ht="12.75">
      <c r="G171" s="89"/>
      <c r="H171" s="89"/>
      <c r="I171" s="89"/>
      <c r="J171" s="89"/>
    </row>
    <row r="172" spans="7:10" ht="12.75">
      <c r="G172" s="89"/>
      <c r="H172" s="89"/>
      <c r="I172" s="89"/>
      <c r="J172" s="89"/>
    </row>
    <row r="173" spans="7:10" ht="12.75">
      <c r="G173" s="89"/>
      <c r="H173" s="89"/>
      <c r="I173" s="89"/>
      <c r="J173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68"/>
  <sheetViews>
    <sheetView zoomScalePageLayoutView="0" workbookViewId="0" topLeftCell="A1">
      <pane ySplit="1" topLeftCell="A24" activePane="bottomLeft" state="frozen"/>
      <selection pane="topLeft" activeCell="A1" sqref="A1"/>
      <selection pane="bottomLeft" activeCell="F47" sqref="F47"/>
    </sheetView>
  </sheetViews>
  <sheetFormatPr defaultColWidth="9.140625" defaultRowHeight="15"/>
  <cols>
    <col min="1" max="1" width="3.421875" style="51" customWidth="1"/>
    <col min="2" max="2" width="21.140625" style="51" customWidth="1"/>
    <col min="3" max="3" width="10.00390625" style="51" customWidth="1"/>
    <col min="4" max="4" width="9.140625" style="51" customWidth="1"/>
    <col min="5" max="5" width="10.28125" style="51" hidden="1" customWidth="1"/>
    <col min="6" max="6" width="12.28125" style="51" customWidth="1"/>
    <col min="7" max="9" width="9.140625" style="51" customWidth="1"/>
    <col min="10" max="10" width="12.57421875" style="51" customWidth="1"/>
    <col min="11" max="16384" width="9.140625" style="51" customWidth="1"/>
  </cols>
  <sheetData>
    <row r="1" spans="1:6" ht="12.75">
      <c r="A1" s="44"/>
      <c r="B1" s="45" t="s">
        <v>51</v>
      </c>
      <c r="C1" s="46"/>
      <c r="D1" s="47"/>
      <c r="E1" s="48"/>
      <c r="F1" s="49"/>
    </row>
    <row r="2" spans="1:10" ht="12.75">
      <c r="A2" s="44"/>
      <c r="B2" s="45" t="s">
        <v>34</v>
      </c>
      <c r="C2" s="166" t="s">
        <v>2</v>
      </c>
      <c r="D2" s="52" t="s">
        <v>3</v>
      </c>
      <c r="E2" s="53" t="s">
        <v>4</v>
      </c>
      <c r="F2" s="54" t="s">
        <v>5</v>
      </c>
      <c r="G2" s="108"/>
      <c r="H2" s="108"/>
      <c r="I2" s="108"/>
      <c r="J2" s="108"/>
    </row>
    <row r="3" spans="1:10" ht="12.75">
      <c r="A3" s="198"/>
      <c r="B3" s="167" t="s">
        <v>29</v>
      </c>
      <c r="C3" s="169">
        <v>1</v>
      </c>
      <c r="D3" s="169">
        <v>3</v>
      </c>
      <c r="E3" s="71">
        <v>0.5</v>
      </c>
      <c r="F3" s="40">
        <f>E3*max!B$2</f>
        <v>175</v>
      </c>
      <c r="G3" s="154"/>
      <c r="H3" s="154"/>
      <c r="I3" s="152"/>
      <c r="J3" s="152"/>
    </row>
    <row r="4" spans="1:10" ht="12.75">
      <c r="A4" s="198"/>
      <c r="B4" s="168"/>
      <c r="C4" s="169">
        <v>2</v>
      </c>
      <c r="D4" s="169">
        <v>3</v>
      </c>
      <c r="E4" s="71">
        <v>0.6</v>
      </c>
      <c r="F4" s="40">
        <f>E4*max!B$2</f>
        <v>210</v>
      </c>
      <c r="G4" s="154"/>
      <c r="H4" s="154"/>
      <c r="I4" s="152"/>
      <c r="J4" s="152"/>
    </row>
    <row r="5" spans="1:10" ht="12.75">
      <c r="A5" s="198"/>
      <c r="B5" s="168"/>
      <c r="C5" s="169">
        <v>2</v>
      </c>
      <c r="D5" s="169">
        <v>2</v>
      </c>
      <c r="E5" s="71">
        <v>0.7</v>
      </c>
      <c r="F5" s="40">
        <f>E5*max!B$2</f>
        <v>244.99999999999997</v>
      </c>
      <c r="G5" s="154"/>
      <c r="H5" s="154"/>
      <c r="I5" s="152"/>
      <c r="J5" s="152"/>
    </row>
    <row r="6" spans="1:10" ht="12.75">
      <c r="A6" s="198"/>
      <c r="B6" s="168"/>
      <c r="C6" s="169">
        <v>4</v>
      </c>
      <c r="D6" s="169">
        <v>1</v>
      </c>
      <c r="E6" s="71">
        <v>0.75</v>
      </c>
      <c r="F6" s="40">
        <f>E6*max!B$2</f>
        <v>262.5</v>
      </c>
      <c r="G6" s="154"/>
      <c r="H6" s="154"/>
      <c r="I6" s="152"/>
      <c r="J6" s="152"/>
    </row>
    <row r="7" spans="1:10" ht="12.75">
      <c r="A7" s="198"/>
      <c r="B7" s="168"/>
      <c r="C7" s="169"/>
      <c r="D7" s="169"/>
      <c r="E7" s="71"/>
      <c r="F7" s="115"/>
      <c r="G7" s="154"/>
      <c r="H7" s="154"/>
      <c r="I7" s="159"/>
      <c r="J7" s="155"/>
    </row>
    <row r="8" spans="1:10" ht="12.75">
      <c r="A8" s="199"/>
      <c r="B8" s="170"/>
      <c r="C8" s="171"/>
      <c r="D8" s="171"/>
      <c r="E8" s="172"/>
      <c r="F8" s="200"/>
      <c r="G8" s="156"/>
      <c r="H8" s="156"/>
      <c r="I8" s="156"/>
      <c r="J8" s="156"/>
    </row>
    <row r="9" spans="1:10" ht="12.75">
      <c r="A9" s="201"/>
      <c r="B9" s="173" t="s">
        <v>40</v>
      </c>
      <c r="C9" s="174">
        <v>1</v>
      </c>
      <c r="D9" s="174">
        <v>3</v>
      </c>
      <c r="E9" s="80">
        <v>0.5</v>
      </c>
      <c r="F9" s="43">
        <f>E9*max!B$3</f>
        <v>262.5</v>
      </c>
      <c r="G9" s="154"/>
      <c r="H9" s="154"/>
      <c r="I9" s="152"/>
      <c r="J9" s="152"/>
    </row>
    <row r="10" spans="1:10" ht="12.75">
      <c r="A10" s="201"/>
      <c r="B10" s="175"/>
      <c r="C10" s="174">
        <v>2</v>
      </c>
      <c r="D10" s="174">
        <v>2</v>
      </c>
      <c r="E10" s="80">
        <v>0.6</v>
      </c>
      <c r="F10" s="43">
        <f>E10*max!B$3</f>
        <v>315</v>
      </c>
      <c r="G10" s="154"/>
      <c r="H10" s="154"/>
      <c r="I10" s="152"/>
      <c r="J10" s="152"/>
    </row>
    <row r="11" spans="1:10" ht="12.75">
      <c r="A11" s="201"/>
      <c r="B11" s="175"/>
      <c r="C11" s="174">
        <v>4</v>
      </c>
      <c r="D11" s="174">
        <v>2</v>
      </c>
      <c r="E11" s="80">
        <v>0.7</v>
      </c>
      <c r="F11" s="43">
        <f>E11*max!B$3</f>
        <v>367.5</v>
      </c>
      <c r="G11" s="154"/>
      <c r="H11" s="154"/>
      <c r="I11" s="152"/>
      <c r="J11" s="152"/>
    </row>
    <row r="12" spans="1:10" ht="12.75">
      <c r="A12" s="201"/>
      <c r="B12" s="175"/>
      <c r="C12" s="174"/>
      <c r="D12" s="174"/>
      <c r="E12" s="80"/>
      <c r="F12" s="117"/>
      <c r="G12" s="176"/>
      <c r="H12" s="176"/>
      <c r="I12" s="159"/>
      <c r="J12" s="155"/>
    </row>
    <row r="13" spans="1:10" ht="12.75">
      <c r="A13" s="201"/>
      <c r="B13" s="175"/>
      <c r="C13" s="174"/>
      <c r="D13" s="174"/>
      <c r="E13" s="80"/>
      <c r="F13" s="117"/>
      <c r="G13" s="156"/>
      <c r="H13" s="156"/>
      <c r="I13" s="156"/>
      <c r="J13" s="156"/>
    </row>
    <row r="14" spans="1:10" ht="12.75">
      <c r="A14" s="92"/>
      <c r="B14" s="195"/>
      <c r="C14" s="196"/>
      <c r="D14" s="196"/>
      <c r="E14" s="99"/>
      <c r="F14" s="91"/>
      <c r="G14" s="156"/>
      <c r="H14" s="156"/>
      <c r="I14" s="156"/>
      <c r="J14" s="156"/>
    </row>
    <row r="15" spans="1:10" ht="12.75">
      <c r="A15" s="92"/>
      <c r="B15" s="197" t="s">
        <v>41</v>
      </c>
      <c r="C15" s="166" t="s">
        <v>2</v>
      </c>
      <c r="D15" s="52" t="s">
        <v>3</v>
      </c>
      <c r="E15" s="94" t="s">
        <v>4</v>
      </c>
      <c r="F15" s="44"/>
      <c r="G15" s="152"/>
      <c r="H15" s="152"/>
      <c r="I15" s="152"/>
      <c r="J15" s="152"/>
    </row>
    <row r="16" spans="1:10" ht="12.75">
      <c r="A16" s="202"/>
      <c r="B16" s="203" t="s">
        <v>42</v>
      </c>
      <c r="C16" s="178">
        <v>1</v>
      </c>
      <c r="D16" s="178">
        <v>3</v>
      </c>
      <c r="E16" s="65">
        <v>0.5</v>
      </c>
      <c r="F16" s="41">
        <f>E16*max!B$1</f>
        <v>220</v>
      </c>
      <c r="G16" s="154"/>
      <c r="H16" s="154"/>
      <c r="I16" s="152"/>
      <c r="J16" s="152"/>
    </row>
    <row r="17" spans="1:10" ht="12.75">
      <c r="A17" s="202"/>
      <c r="B17" s="177"/>
      <c r="C17" s="178">
        <v>2</v>
      </c>
      <c r="D17" s="178">
        <v>3</v>
      </c>
      <c r="E17" s="65">
        <v>0.6</v>
      </c>
      <c r="F17" s="41">
        <f>E17*max!B$1</f>
        <v>264</v>
      </c>
      <c r="G17" s="154"/>
      <c r="H17" s="154"/>
      <c r="I17" s="152"/>
      <c r="J17" s="152"/>
    </row>
    <row r="18" spans="1:10" ht="12.75">
      <c r="A18" s="202"/>
      <c r="B18" s="177"/>
      <c r="C18" s="178">
        <v>3</v>
      </c>
      <c r="D18" s="178">
        <v>2</v>
      </c>
      <c r="E18" s="65">
        <v>0.7</v>
      </c>
      <c r="F18" s="41">
        <f>E18*max!B$1</f>
        <v>308</v>
      </c>
      <c r="G18" s="154"/>
      <c r="H18" s="154"/>
      <c r="I18" s="152"/>
      <c r="J18" s="152"/>
    </row>
    <row r="19" spans="1:10" ht="12.75">
      <c r="A19" s="202"/>
      <c r="B19" s="177"/>
      <c r="C19" s="178"/>
      <c r="D19" s="178"/>
      <c r="E19" s="65"/>
      <c r="F19" s="114"/>
      <c r="G19" s="176"/>
      <c r="H19" s="176"/>
      <c r="I19" s="159"/>
      <c r="J19" s="155"/>
    </row>
    <row r="20" spans="1:10" ht="12.75">
      <c r="A20" s="202"/>
      <c r="B20" s="177"/>
      <c r="C20" s="178"/>
      <c r="D20" s="178"/>
      <c r="E20" s="65"/>
      <c r="F20" s="114"/>
      <c r="G20" s="156"/>
      <c r="H20" s="156"/>
      <c r="I20" s="156"/>
      <c r="J20" s="156"/>
    </row>
    <row r="21" spans="1:10" ht="12.75">
      <c r="A21" s="198"/>
      <c r="B21" s="167" t="s">
        <v>29</v>
      </c>
      <c r="C21" s="169">
        <v>1</v>
      </c>
      <c r="D21" s="169">
        <v>3</v>
      </c>
      <c r="E21" s="71">
        <v>0.5</v>
      </c>
      <c r="F21" s="40">
        <f>E21*max!B$2</f>
        <v>175</v>
      </c>
      <c r="G21" s="154"/>
      <c r="H21" s="154"/>
      <c r="I21" s="152"/>
      <c r="J21" s="152"/>
    </row>
    <row r="22" spans="1:10" ht="12.75">
      <c r="A22" s="198"/>
      <c r="B22" s="168"/>
      <c r="C22" s="169">
        <v>2</v>
      </c>
      <c r="D22" s="169">
        <v>3</v>
      </c>
      <c r="E22" s="71">
        <v>0.6</v>
      </c>
      <c r="F22" s="40">
        <f>E22*max!B$2</f>
        <v>210</v>
      </c>
      <c r="G22" s="154"/>
      <c r="H22" s="154"/>
      <c r="I22" s="152"/>
      <c r="J22" s="152"/>
    </row>
    <row r="23" spans="1:10" ht="12.75">
      <c r="A23" s="198"/>
      <c r="B23" s="168"/>
      <c r="C23" s="169">
        <v>3</v>
      </c>
      <c r="D23" s="169">
        <v>2</v>
      </c>
      <c r="E23" s="71">
        <v>0.7</v>
      </c>
      <c r="F23" s="40">
        <f>E23*max!B$2</f>
        <v>244.99999999999997</v>
      </c>
      <c r="G23" s="154"/>
      <c r="H23" s="154"/>
      <c r="I23" s="152"/>
      <c r="J23" s="152"/>
    </row>
    <row r="24" spans="1:10" ht="12.75">
      <c r="A24" s="179"/>
      <c r="B24" s="180"/>
      <c r="C24" s="181"/>
      <c r="D24" s="182"/>
      <c r="E24" s="183"/>
      <c r="G24" s="154">
        <f>SUM(G21:G23)</f>
        <v>0</v>
      </c>
      <c r="H24" s="154">
        <f>SUM(H21:H23)</f>
        <v>0</v>
      </c>
      <c r="I24" s="159"/>
      <c r="J24" s="155"/>
    </row>
    <row r="25" spans="1:10" ht="12.75">
      <c r="A25" s="179"/>
      <c r="B25" s="179" t="s">
        <v>43</v>
      </c>
      <c r="C25" s="184"/>
      <c r="D25" s="185"/>
      <c r="E25" s="186"/>
      <c r="G25" s="187" t="s">
        <v>6</v>
      </c>
      <c r="H25" s="187" t="s">
        <v>5</v>
      </c>
      <c r="I25" s="187" t="s">
        <v>7</v>
      </c>
      <c r="J25" s="187" t="s">
        <v>20</v>
      </c>
    </row>
    <row r="26" spans="1:10" ht="12.75">
      <c r="A26" s="179"/>
      <c r="B26" s="180"/>
      <c r="C26" s="181"/>
      <c r="D26" s="182"/>
      <c r="E26" s="99"/>
      <c r="F26" s="91"/>
      <c r="G26" s="55"/>
      <c r="H26" s="55"/>
      <c r="I26" s="55"/>
      <c r="J26" s="55"/>
    </row>
    <row r="27" spans="5:10" ht="12.75">
      <c r="E27" s="89"/>
      <c r="F27" s="91"/>
      <c r="G27" s="50"/>
      <c r="H27" s="50"/>
      <c r="I27" s="226"/>
      <c r="J27" s="227"/>
    </row>
    <row r="28" spans="5:10" ht="12.75">
      <c r="E28" s="89"/>
      <c r="F28" s="91"/>
      <c r="G28" s="50"/>
      <c r="H28" s="50"/>
      <c r="I28" s="50"/>
      <c r="J28" s="7"/>
    </row>
    <row r="29" spans="5:10" ht="12.75">
      <c r="E29" s="89"/>
      <c r="F29" s="91"/>
      <c r="G29" s="50"/>
      <c r="H29" s="50"/>
      <c r="I29" s="226"/>
      <c r="J29" s="227"/>
    </row>
    <row r="30" spans="5:10" ht="12.75">
      <c r="E30" s="89"/>
      <c r="F30" s="91"/>
      <c r="G30" s="50"/>
      <c r="H30" s="50"/>
      <c r="I30" s="50"/>
      <c r="J30" s="7"/>
    </row>
    <row r="31" spans="5:10" ht="12.75">
      <c r="E31" s="89"/>
      <c r="F31" s="50"/>
      <c r="G31" s="50"/>
      <c r="H31" s="50"/>
      <c r="I31" s="226"/>
      <c r="J31" s="227"/>
    </row>
    <row r="32" spans="1:10" ht="12.75">
      <c r="A32" s="44"/>
      <c r="B32" s="44"/>
      <c r="C32" s="44"/>
      <c r="D32" s="44"/>
      <c r="E32" s="89"/>
      <c r="F32" s="89"/>
      <c r="G32" s="89"/>
      <c r="H32" s="89"/>
      <c r="I32" s="89"/>
      <c r="J32" s="89"/>
    </row>
    <row r="33" spans="1:10" ht="12.75">
      <c r="A33" s="44"/>
      <c r="B33" s="44"/>
      <c r="C33" s="44"/>
      <c r="D33" s="44"/>
      <c r="E33" s="89"/>
      <c r="F33" s="98"/>
      <c r="G33" s="149"/>
      <c r="H33" s="149"/>
      <c r="I33" s="89"/>
      <c r="J33" s="228"/>
    </row>
    <row r="34" spans="1:10" ht="12.75">
      <c r="A34" s="44"/>
      <c r="B34" s="44"/>
      <c r="C34" s="44"/>
      <c r="D34" s="44"/>
      <c r="E34" s="89"/>
      <c r="F34" s="98"/>
      <c r="G34" s="149"/>
      <c r="H34" s="149"/>
      <c r="I34" s="89"/>
      <c r="J34" s="228"/>
    </row>
    <row r="35" spans="1:7" ht="12.75">
      <c r="A35" s="44"/>
      <c r="B35" s="109" t="s">
        <v>52</v>
      </c>
      <c r="C35" s="166" t="s">
        <v>2</v>
      </c>
      <c r="D35" s="52" t="s">
        <v>3</v>
      </c>
      <c r="E35" s="53" t="s">
        <v>4</v>
      </c>
      <c r="F35" s="54" t="s">
        <v>5</v>
      </c>
      <c r="G35" s="44"/>
    </row>
    <row r="36" spans="1:6" ht="12.75">
      <c r="A36" s="63">
        <v>1</v>
      </c>
      <c r="B36" s="188" t="s">
        <v>44</v>
      </c>
      <c r="C36" s="64">
        <v>1</v>
      </c>
      <c r="D36" s="64">
        <v>3</v>
      </c>
      <c r="E36" s="65">
        <v>0.5</v>
      </c>
      <c r="F36" s="41">
        <f>E36*max!B$1</f>
        <v>220</v>
      </c>
    </row>
    <row r="37" spans="1:6" ht="12.75">
      <c r="A37" s="121"/>
      <c r="B37" s="63"/>
      <c r="C37" s="64">
        <v>1</v>
      </c>
      <c r="D37" s="64">
        <v>3</v>
      </c>
      <c r="E37" s="65">
        <v>0.6</v>
      </c>
      <c r="F37" s="41">
        <f>E37*max!B$1</f>
        <v>264</v>
      </c>
    </row>
    <row r="38" spans="1:6" ht="12.75">
      <c r="A38" s="63"/>
      <c r="B38" s="63"/>
      <c r="C38" s="64">
        <v>2</v>
      </c>
      <c r="D38" s="64">
        <v>2</v>
      </c>
      <c r="E38" s="65">
        <v>0.7</v>
      </c>
      <c r="F38" s="41">
        <f>E38*max!B$1</f>
        <v>308</v>
      </c>
    </row>
    <row r="39" spans="1:6" ht="12.75">
      <c r="A39" s="63"/>
      <c r="B39" s="63"/>
      <c r="C39" s="64">
        <v>1</v>
      </c>
      <c r="D39" s="64">
        <v>2</v>
      </c>
      <c r="E39" s="65">
        <v>0.8</v>
      </c>
      <c r="F39" s="41">
        <f>E39*max!B$1</f>
        <v>352</v>
      </c>
    </row>
    <row r="40" spans="1:6" ht="12.75">
      <c r="A40" s="63"/>
      <c r="B40" s="189" t="s">
        <v>45</v>
      </c>
      <c r="C40" s="64">
        <v>1</v>
      </c>
      <c r="D40" s="64">
        <v>1</v>
      </c>
      <c r="E40" s="65">
        <v>0.92</v>
      </c>
      <c r="F40" s="41">
        <f>E40*max!B$1</f>
        <v>404.8</v>
      </c>
    </row>
    <row r="41" spans="1:6" ht="12.75">
      <c r="A41" s="63"/>
      <c r="B41" s="189"/>
      <c r="C41" s="64">
        <v>1</v>
      </c>
      <c r="D41" s="64">
        <v>1</v>
      </c>
      <c r="E41" s="65">
        <v>0.97</v>
      </c>
      <c r="F41" s="41">
        <f>E41*max!B$1</f>
        <v>426.8</v>
      </c>
    </row>
    <row r="42" spans="1:6" ht="12.75">
      <c r="A42" s="63"/>
      <c r="B42" s="63"/>
      <c r="C42" s="64">
        <v>1</v>
      </c>
      <c r="D42" s="64">
        <v>1</v>
      </c>
      <c r="E42" s="65">
        <v>1.02</v>
      </c>
      <c r="F42" s="41">
        <f>E42*max!B$1</f>
        <v>448.8</v>
      </c>
    </row>
    <row r="43" spans="1:6" ht="12.75">
      <c r="A43" s="73">
        <v>2</v>
      </c>
      <c r="B43" s="69" t="s">
        <v>46</v>
      </c>
      <c r="C43" s="70">
        <v>1</v>
      </c>
      <c r="D43" s="70">
        <v>3</v>
      </c>
      <c r="E43" s="71">
        <v>0.5</v>
      </c>
      <c r="F43" s="40">
        <f>E43*max!B$2</f>
        <v>175</v>
      </c>
    </row>
    <row r="44" spans="1:6" ht="12.75">
      <c r="A44" s="73"/>
      <c r="B44" s="73"/>
      <c r="C44" s="70">
        <v>1</v>
      </c>
      <c r="D44" s="70">
        <v>3</v>
      </c>
      <c r="E44" s="71">
        <v>0.6</v>
      </c>
      <c r="F44" s="40">
        <f>E44*max!B$2</f>
        <v>210</v>
      </c>
    </row>
    <row r="45" spans="1:6" ht="12.75">
      <c r="A45" s="73"/>
      <c r="B45" s="73"/>
      <c r="C45" s="70">
        <v>2</v>
      </c>
      <c r="D45" s="70">
        <v>2</v>
      </c>
      <c r="E45" s="71">
        <v>0.7</v>
      </c>
      <c r="F45" s="40">
        <f>E45*max!B$2</f>
        <v>244.99999999999997</v>
      </c>
    </row>
    <row r="46" spans="1:6" ht="12.75">
      <c r="A46" s="73"/>
      <c r="B46" s="73"/>
      <c r="C46" s="70">
        <v>1</v>
      </c>
      <c r="D46" s="70">
        <v>2</v>
      </c>
      <c r="E46" s="71">
        <v>0.8</v>
      </c>
      <c r="F46" s="40">
        <f>E46*max!B$2</f>
        <v>280</v>
      </c>
    </row>
    <row r="47" spans="1:6" ht="12.75">
      <c r="A47" s="73"/>
      <c r="B47" s="190" t="s">
        <v>45</v>
      </c>
      <c r="C47" s="70">
        <v>1</v>
      </c>
      <c r="D47" s="70">
        <v>1</v>
      </c>
      <c r="E47" s="71">
        <v>0.92</v>
      </c>
      <c r="F47" s="40">
        <f>E47*max!B$2</f>
        <v>322</v>
      </c>
    </row>
    <row r="48" spans="1:6" ht="12.75">
      <c r="A48" s="73"/>
      <c r="B48" s="190"/>
      <c r="C48" s="70">
        <v>1</v>
      </c>
      <c r="D48" s="70">
        <v>1</v>
      </c>
      <c r="E48" s="71">
        <v>0.97</v>
      </c>
      <c r="F48" s="40">
        <f>E48*max!B$2</f>
        <v>339.5</v>
      </c>
    </row>
    <row r="49" spans="1:6" ht="12.75">
      <c r="A49" s="73"/>
      <c r="B49" s="73"/>
      <c r="C49" s="70">
        <v>1</v>
      </c>
      <c r="D49" s="70">
        <v>1</v>
      </c>
      <c r="E49" s="71">
        <v>1.01</v>
      </c>
      <c r="F49" s="40">
        <f>E49*max!B$2</f>
        <v>353.5</v>
      </c>
    </row>
    <row r="50" spans="1:6" ht="12.75">
      <c r="A50" s="96">
        <v>3</v>
      </c>
      <c r="B50" s="116" t="s">
        <v>47</v>
      </c>
      <c r="C50" s="82">
        <v>1</v>
      </c>
      <c r="D50" s="82">
        <v>3</v>
      </c>
      <c r="E50" s="80">
        <v>0.5</v>
      </c>
      <c r="F50" s="43">
        <f>E50*max!B$3</f>
        <v>262.5</v>
      </c>
    </row>
    <row r="51" spans="1:6" ht="12.75">
      <c r="A51" s="96"/>
      <c r="B51" s="96"/>
      <c r="C51" s="82">
        <v>1</v>
      </c>
      <c r="D51" s="82">
        <v>2</v>
      </c>
      <c r="E51" s="80">
        <v>0.6</v>
      </c>
      <c r="F51" s="43">
        <f>E51*max!B$3</f>
        <v>315</v>
      </c>
    </row>
    <row r="52" spans="1:6" ht="12.75">
      <c r="A52" s="96"/>
      <c r="B52" s="96"/>
      <c r="C52" s="82">
        <v>2</v>
      </c>
      <c r="D52" s="82">
        <v>2</v>
      </c>
      <c r="E52" s="80">
        <v>0.7</v>
      </c>
      <c r="F52" s="43">
        <f>E52*max!B$3</f>
        <v>367.5</v>
      </c>
    </row>
    <row r="53" spans="1:6" ht="12.75">
      <c r="A53" s="96"/>
      <c r="B53" s="96"/>
      <c r="C53" s="82">
        <v>1</v>
      </c>
      <c r="D53" s="82">
        <v>2</v>
      </c>
      <c r="E53" s="80">
        <v>0.8</v>
      </c>
      <c r="F53" s="43">
        <f>E53*max!B$3</f>
        <v>420</v>
      </c>
    </row>
    <row r="54" spans="1:6" ht="12.75">
      <c r="A54" s="96"/>
      <c r="B54" s="191" t="s">
        <v>45</v>
      </c>
      <c r="C54" s="82">
        <v>1</v>
      </c>
      <c r="D54" s="82">
        <v>1</v>
      </c>
      <c r="E54" s="80">
        <v>0.92</v>
      </c>
      <c r="F54" s="43">
        <f>E54*max!B$3</f>
        <v>483</v>
      </c>
    </row>
    <row r="55" spans="1:6" ht="12.75">
      <c r="A55" s="96"/>
      <c r="B55" s="191"/>
      <c r="C55" s="82">
        <v>1</v>
      </c>
      <c r="D55" s="82">
        <v>1</v>
      </c>
      <c r="E55" s="80">
        <v>0.97</v>
      </c>
      <c r="F55" s="43">
        <f>E55*max!B$3</f>
        <v>509.25</v>
      </c>
    </row>
    <row r="56" spans="1:6" ht="12.75">
      <c r="A56" s="96"/>
      <c r="B56" s="96"/>
      <c r="C56" s="82">
        <v>1</v>
      </c>
      <c r="D56" s="82">
        <v>1</v>
      </c>
      <c r="E56" s="80">
        <v>1.02</v>
      </c>
      <c r="F56" s="43">
        <f>E56*max!B$3</f>
        <v>535.5</v>
      </c>
    </row>
    <row r="58" spans="2:7" ht="12.75">
      <c r="B58" s="194"/>
      <c r="C58" s="98"/>
      <c r="D58" s="89"/>
      <c r="E58" s="89"/>
      <c r="F58" s="89"/>
      <c r="G58" s="89"/>
    </row>
    <row r="59" spans="2:7" ht="12.75">
      <c r="B59" s="194"/>
      <c r="C59" s="89"/>
      <c r="D59" s="89"/>
      <c r="E59" s="235"/>
      <c r="F59" s="236"/>
      <c r="G59" s="237"/>
    </row>
    <row r="60" spans="2:7" ht="12.75">
      <c r="B60" s="194"/>
      <c r="C60" s="89"/>
      <c r="D60" s="89"/>
      <c r="E60" s="235"/>
      <c r="F60" s="236"/>
      <c r="G60" s="237"/>
    </row>
    <row r="61" spans="2:7" ht="12.75">
      <c r="B61" s="194"/>
      <c r="C61" s="89"/>
      <c r="D61" s="89"/>
      <c r="E61" s="235"/>
      <c r="F61" s="236"/>
      <c r="G61" s="237"/>
    </row>
    <row r="62" spans="2:7" ht="12.75">
      <c r="B62" s="194"/>
      <c r="C62" s="89"/>
      <c r="D62" s="89"/>
      <c r="E62" s="89"/>
      <c r="F62" s="236"/>
      <c r="G62" s="237"/>
    </row>
    <row r="63" spans="2:7" ht="12.75">
      <c r="B63" s="89"/>
      <c r="C63" s="89"/>
      <c r="D63" s="89"/>
      <c r="E63" s="235"/>
      <c r="F63" s="236"/>
      <c r="G63" s="238"/>
    </row>
    <row r="64" spans="2:8" ht="12.75">
      <c r="B64" s="89"/>
      <c r="C64" s="89"/>
      <c r="D64" s="89"/>
      <c r="E64" s="89"/>
      <c r="F64" s="89"/>
      <c r="G64" s="89"/>
      <c r="H64" s="193"/>
    </row>
    <row r="65" ht="12.75">
      <c r="B65" s="192"/>
    </row>
    <row r="66" ht="12.75">
      <c r="B66" s="192"/>
    </row>
    <row r="67" ht="12.75">
      <c r="B67" s="192"/>
    </row>
    <row r="68" ht="12.75">
      <c r="B68" s="194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6"/>
  <sheetViews>
    <sheetView tabSelected="1" zoomScalePageLayoutView="0" workbookViewId="0" topLeftCell="A1">
      <pane ySplit="1" topLeftCell="A42" activePane="bottomLeft" state="frozen"/>
      <selection pane="topLeft" activeCell="A1" sqref="A1"/>
      <selection pane="bottomLeft" activeCell="F77" sqref="F77"/>
    </sheetView>
  </sheetViews>
  <sheetFormatPr defaultColWidth="9.140625" defaultRowHeight="15"/>
  <cols>
    <col min="1" max="1" width="2.7109375" style="8" customWidth="1"/>
    <col min="2" max="2" width="22.7109375" style="8" customWidth="1"/>
    <col min="3" max="3" width="11.00390625" style="8" customWidth="1"/>
    <col min="4" max="4" width="9.140625" style="8" customWidth="1"/>
    <col min="5" max="5" width="0" style="8" hidden="1" customWidth="1"/>
    <col min="6" max="6" width="11.8515625" style="8" customWidth="1"/>
    <col min="7" max="7" width="9.7109375" style="8" customWidth="1"/>
    <col min="8" max="8" width="10.140625" style="8" customWidth="1"/>
    <col min="9" max="9" width="9.7109375" style="8" customWidth="1"/>
    <col min="10" max="10" width="12.140625" style="8" customWidth="1"/>
    <col min="11" max="16384" width="9.140625" style="8" customWidth="1"/>
  </cols>
  <sheetData>
    <row r="1" spans="1:10" ht="12.75">
      <c r="A1" s="1"/>
      <c r="B1" s="2" t="s">
        <v>0</v>
      </c>
      <c r="C1" s="3"/>
      <c r="D1" s="4"/>
      <c r="E1" s="5"/>
      <c r="F1" s="6"/>
      <c r="G1" s="7"/>
      <c r="H1" s="7"/>
      <c r="I1" s="7"/>
      <c r="J1" s="7"/>
    </row>
    <row r="2" spans="1:10" ht="12.75">
      <c r="A2" s="1"/>
      <c r="B2" s="2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2"/>
      <c r="H2" s="12"/>
      <c r="I2" s="12"/>
      <c r="J2" s="12"/>
    </row>
    <row r="3" spans="1:10" ht="12.75">
      <c r="A3" s="13"/>
      <c r="B3" s="27" t="s">
        <v>22</v>
      </c>
      <c r="C3" s="16">
        <v>1</v>
      </c>
      <c r="D3" s="16">
        <v>2</v>
      </c>
      <c r="E3" s="17">
        <v>0.55</v>
      </c>
      <c r="F3" s="40">
        <f>E3*max!B$2</f>
        <v>192.50000000000003</v>
      </c>
      <c r="G3" s="14"/>
      <c r="H3" s="14"/>
      <c r="I3" s="14"/>
      <c r="J3" s="14"/>
    </row>
    <row r="4" spans="1:10" ht="12.75">
      <c r="A4" s="13"/>
      <c r="B4" s="15"/>
      <c r="C4" s="16">
        <v>1</v>
      </c>
      <c r="D4" s="16">
        <v>3</v>
      </c>
      <c r="E4" s="17">
        <v>0.6</v>
      </c>
      <c r="F4" s="40">
        <f>E4*max!B$2</f>
        <v>210</v>
      </c>
      <c r="G4" s="14"/>
      <c r="H4" s="14"/>
      <c r="I4" s="14"/>
      <c r="J4" s="14"/>
    </row>
    <row r="5" spans="1:10" ht="12.75">
      <c r="A5" s="13"/>
      <c r="B5" s="15"/>
      <c r="C5" s="16">
        <v>1</v>
      </c>
      <c r="D5" s="16">
        <v>3</v>
      </c>
      <c r="E5" s="17">
        <v>0.7</v>
      </c>
      <c r="F5" s="40">
        <f>E5*max!B$2</f>
        <v>244.99999999999997</v>
      </c>
      <c r="G5" s="14"/>
      <c r="H5" s="14"/>
      <c r="I5" s="14"/>
      <c r="J5" s="14"/>
    </row>
    <row r="6" spans="1:10" ht="12.75">
      <c r="A6" s="13"/>
      <c r="B6" s="15"/>
      <c r="C6" s="16">
        <v>2</v>
      </c>
      <c r="D6" s="16">
        <v>3</v>
      </c>
      <c r="E6" s="17">
        <v>0.75</v>
      </c>
      <c r="F6" s="40">
        <f>E6*max!B$2</f>
        <v>262.5</v>
      </c>
      <c r="G6" s="14"/>
      <c r="H6" s="14"/>
      <c r="I6" s="14"/>
      <c r="J6" s="14"/>
    </row>
    <row r="7" spans="1:10" ht="12.75">
      <c r="A7" s="13"/>
      <c r="B7" s="15"/>
      <c r="C7" s="16"/>
      <c r="D7" s="16"/>
      <c r="E7" s="17"/>
      <c r="F7" s="40"/>
      <c r="G7" s="14"/>
      <c r="H7" s="14"/>
      <c r="I7" s="18"/>
      <c r="J7" s="19"/>
    </row>
    <row r="8" spans="1:10" ht="12.75">
      <c r="A8" s="13"/>
      <c r="B8" s="15"/>
      <c r="C8" s="16"/>
      <c r="D8" s="16"/>
      <c r="E8" s="17"/>
      <c r="F8" s="40"/>
      <c r="G8" s="20"/>
      <c r="H8" s="20"/>
      <c r="I8" s="20"/>
      <c r="J8" s="20"/>
    </row>
    <row r="9" spans="1:10" ht="12.75">
      <c r="A9" s="36"/>
      <c r="B9" s="21" t="s">
        <v>8</v>
      </c>
      <c r="C9" s="22">
        <v>1</v>
      </c>
      <c r="D9" s="22">
        <v>3</v>
      </c>
      <c r="E9" s="23">
        <v>0.5</v>
      </c>
      <c r="F9" s="41">
        <f>E9*max!B$1</f>
        <v>220</v>
      </c>
      <c r="G9" s="14"/>
      <c r="H9" s="14"/>
      <c r="I9" s="14"/>
      <c r="J9" s="14"/>
    </row>
    <row r="10" spans="1:10" ht="12.75">
      <c r="A10" s="36"/>
      <c r="B10" s="21"/>
      <c r="C10" s="22">
        <v>1</v>
      </c>
      <c r="D10" s="22">
        <v>3</v>
      </c>
      <c r="E10" s="23">
        <v>0.6</v>
      </c>
      <c r="F10" s="41">
        <f>E10*max!B$1</f>
        <v>264</v>
      </c>
      <c r="G10" s="14"/>
      <c r="H10" s="14"/>
      <c r="I10" s="14"/>
      <c r="J10" s="14"/>
    </row>
    <row r="11" spans="1:10" ht="12.75">
      <c r="A11" s="36"/>
      <c r="B11" s="21"/>
      <c r="C11" s="22">
        <v>3</v>
      </c>
      <c r="D11" s="22">
        <v>5</v>
      </c>
      <c r="E11" s="23">
        <v>0.7</v>
      </c>
      <c r="F11" s="41">
        <f>E11*max!B$1</f>
        <v>308</v>
      </c>
      <c r="G11" s="14"/>
      <c r="H11" s="14"/>
      <c r="I11" s="14"/>
      <c r="J11" s="14"/>
    </row>
    <row r="12" spans="1:10" ht="12.75">
      <c r="A12" s="36"/>
      <c r="B12" s="21"/>
      <c r="C12" s="22"/>
      <c r="D12" s="22"/>
      <c r="E12" s="23"/>
      <c r="F12" s="41"/>
      <c r="G12" s="14"/>
      <c r="H12" s="14"/>
      <c r="I12" s="18"/>
      <c r="J12" s="19"/>
    </row>
    <row r="13" spans="1:10" ht="12.75">
      <c r="A13" s="42"/>
      <c r="B13" s="24" t="s">
        <v>9</v>
      </c>
      <c r="C13" s="28">
        <v>3</v>
      </c>
      <c r="D13" s="28">
        <v>5</v>
      </c>
      <c r="E13" s="25"/>
      <c r="F13" s="43"/>
      <c r="G13" s="14"/>
      <c r="H13" s="14"/>
      <c r="I13" s="18"/>
      <c r="J13" s="19"/>
    </row>
    <row r="14" spans="1:10" ht="12.75">
      <c r="A14" s="36"/>
      <c r="B14" s="21"/>
      <c r="C14" s="22"/>
      <c r="D14" s="22"/>
      <c r="E14" s="23"/>
      <c r="F14" s="41"/>
      <c r="G14" s="20"/>
      <c r="H14" s="20"/>
      <c r="I14" s="20"/>
      <c r="J14" s="20"/>
    </row>
    <row r="15" spans="1:10" ht="12.75">
      <c r="A15" s="13"/>
      <c r="B15" s="27" t="s">
        <v>22</v>
      </c>
      <c r="C15" s="16">
        <v>1</v>
      </c>
      <c r="D15" s="16">
        <v>3</v>
      </c>
      <c r="E15" s="17">
        <v>0.55</v>
      </c>
      <c r="F15" s="40">
        <f>E15*max!B$2</f>
        <v>192.50000000000003</v>
      </c>
      <c r="G15" s="14"/>
      <c r="H15" s="14"/>
      <c r="I15" s="14"/>
      <c r="J15" s="14"/>
    </row>
    <row r="16" spans="1:10" ht="12.75">
      <c r="A16" s="13"/>
      <c r="B16" s="15"/>
      <c r="C16" s="16">
        <v>1</v>
      </c>
      <c r="D16" s="16">
        <v>2</v>
      </c>
      <c r="E16" s="17">
        <v>0.65</v>
      </c>
      <c r="F16" s="40">
        <f>E16*max!B$2</f>
        <v>227.5</v>
      </c>
      <c r="G16" s="14"/>
      <c r="H16" s="14"/>
      <c r="I16" s="14"/>
      <c r="J16" s="14"/>
    </row>
    <row r="17" spans="1:10" ht="12.75">
      <c r="A17" s="13"/>
      <c r="B17" s="15"/>
      <c r="C17" s="16">
        <v>4</v>
      </c>
      <c r="D17" s="16">
        <v>3</v>
      </c>
      <c r="E17" s="17">
        <v>0.7</v>
      </c>
      <c r="F17" s="40">
        <f>E17*max!B$2</f>
        <v>244.99999999999997</v>
      </c>
      <c r="G17" s="14"/>
      <c r="H17" s="14"/>
      <c r="I17" s="14"/>
      <c r="J17" s="14"/>
    </row>
    <row r="18" spans="1:10" ht="12.75">
      <c r="A18" s="13"/>
      <c r="B18" s="15"/>
      <c r="C18" s="16"/>
      <c r="D18" s="16"/>
      <c r="E18" s="17"/>
      <c r="F18" s="16"/>
      <c r="G18" s="14"/>
      <c r="H18" s="14"/>
      <c r="I18" s="18"/>
      <c r="J18" s="19"/>
    </row>
    <row r="19" spans="1:10" ht="12.75">
      <c r="A19" s="13"/>
      <c r="B19" s="27" t="s">
        <v>16</v>
      </c>
      <c r="C19" s="16">
        <v>3</v>
      </c>
      <c r="D19" s="16">
        <v>10</v>
      </c>
      <c r="E19" s="26"/>
      <c r="F19" s="40"/>
      <c r="G19" s="14"/>
      <c r="H19" s="14"/>
      <c r="I19" s="18"/>
      <c r="J19" s="19"/>
    </row>
    <row r="20" spans="1:10" ht="12.75">
      <c r="A20" s="13"/>
      <c r="B20" s="15" t="s">
        <v>10</v>
      </c>
      <c r="C20" s="16">
        <v>3</v>
      </c>
      <c r="D20" s="16">
        <v>10</v>
      </c>
      <c r="E20" s="26"/>
      <c r="F20" s="40"/>
      <c r="G20" s="20"/>
      <c r="H20" s="20"/>
      <c r="I20" s="20"/>
      <c r="J20" s="20"/>
    </row>
    <row r="21" spans="1:10" ht="12.75">
      <c r="A21" s="42"/>
      <c r="B21" s="24" t="s">
        <v>11</v>
      </c>
      <c r="C21" s="28">
        <v>3</v>
      </c>
      <c r="D21" s="28">
        <v>5</v>
      </c>
      <c r="E21" s="25"/>
      <c r="F21" s="43"/>
      <c r="G21" s="14"/>
      <c r="H21" s="14"/>
      <c r="I21" s="14"/>
      <c r="J21" s="14"/>
    </row>
    <row r="22" spans="1:10" ht="12.75">
      <c r="A22" s="29"/>
      <c r="B22" s="30"/>
      <c r="C22" s="7"/>
      <c r="D22" s="7"/>
      <c r="E22" s="31"/>
      <c r="F22" s="32"/>
      <c r="G22" s="14"/>
      <c r="H22" s="14"/>
      <c r="I22" s="14"/>
      <c r="J22" s="14"/>
    </row>
    <row r="23" spans="1:10" ht="12.75">
      <c r="A23" s="1"/>
      <c r="B23" s="2" t="s">
        <v>12</v>
      </c>
      <c r="C23" s="9" t="s">
        <v>2</v>
      </c>
      <c r="D23" s="9" t="s">
        <v>3</v>
      </c>
      <c r="E23" s="10" t="s">
        <v>4</v>
      </c>
      <c r="F23" s="11"/>
      <c r="G23" s="20"/>
      <c r="H23" s="20"/>
      <c r="I23" s="20"/>
      <c r="J23" s="20"/>
    </row>
    <row r="24" spans="1:10" ht="12.75">
      <c r="A24" s="42"/>
      <c r="B24" s="24" t="s">
        <v>13</v>
      </c>
      <c r="C24" s="28">
        <v>1</v>
      </c>
      <c r="D24" s="28">
        <v>3</v>
      </c>
      <c r="E24" s="25">
        <v>0.5</v>
      </c>
      <c r="F24" s="43">
        <f>E24*max!B$3</f>
        <v>262.5</v>
      </c>
      <c r="G24" s="14"/>
      <c r="H24" s="14"/>
      <c r="I24" s="14"/>
      <c r="J24" s="14"/>
    </row>
    <row r="25" spans="1:10" ht="12.75">
      <c r="A25" s="42"/>
      <c r="B25" s="33"/>
      <c r="C25" s="28">
        <v>2</v>
      </c>
      <c r="D25" s="28">
        <v>3</v>
      </c>
      <c r="E25" s="25">
        <v>0.6</v>
      </c>
      <c r="F25" s="43">
        <f>E25*max!B$3</f>
        <v>315</v>
      </c>
      <c r="G25" s="14"/>
      <c r="H25" s="14"/>
      <c r="I25" s="14"/>
      <c r="J25" s="14"/>
    </row>
    <row r="26" spans="1:10" ht="12.75">
      <c r="A26" s="42"/>
      <c r="B26" s="33"/>
      <c r="C26" s="28">
        <v>2</v>
      </c>
      <c r="D26" s="28">
        <v>2</v>
      </c>
      <c r="E26" s="25">
        <v>0.7</v>
      </c>
      <c r="F26" s="43">
        <f>E26*max!B$3</f>
        <v>367.5</v>
      </c>
      <c r="G26" s="14"/>
      <c r="H26" s="14"/>
      <c r="I26" s="14"/>
      <c r="J26" s="14"/>
    </row>
    <row r="27" spans="1:10" ht="12.75">
      <c r="A27" s="42"/>
      <c r="B27" s="33"/>
      <c r="C27" s="28">
        <v>2</v>
      </c>
      <c r="D27" s="28">
        <v>3</v>
      </c>
      <c r="E27" s="25">
        <v>0.75</v>
      </c>
      <c r="F27" s="43">
        <f>E27*max!B$3</f>
        <v>393.75</v>
      </c>
      <c r="G27" s="14"/>
      <c r="H27" s="14"/>
      <c r="I27" s="14"/>
      <c r="J27" s="14"/>
    </row>
    <row r="28" spans="1:10" ht="12.75">
      <c r="A28" s="42"/>
      <c r="B28" s="33"/>
      <c r="C28" s="28"/>
      <c r="D28" s="28"/>
      <c r="E28" s="25"/>
      <c r="F28" s="43"/>
      <c r="G28" s="14"/>
      <c r="H28" s="14"/>
      <c r="I28" s="18"/>
      <c r="J28" s="19"/>
    </row>
    <row r="29" spans="1:10" ht="12.75">
      <c r="A29" s="42"/>
      <c r="B29" s="33"/>
      <c r="C29" s="28"/>
      <c r="D29" s="28"/>
      <c r="E29" s="25"/>
      <c r="F29" s="43"/>
      <c r="G29" s="14"/>
      <c r="H29" s="14"/>
      <c r="I29" s="18"/>
      <c r="J29" s="19"/>
    </row>
    <row r="30" spans="1:10" ht="12.75">
      <c r="A30" s="15"/>
      <c r="B30" s="15" t="s">
        <v>14</v>
      </c>
      <c r="C30" s="16">
        <v>1</v>
      </c>
      <c r="D30" s="16">
        <v>3</v>
      </c>
      <c r="E30" s="17">
        <v>0.55</v>
      </c>
      <c r="F30" s="40">
        <f>E30*max!B$2</f>
        <v>192.50000000000003</v>
      </c>
      <c r="G30" s="14"/>
      <c r="H30" s="14"/>
      <c r="I30" s="14"/>
      <c r="J30" s="14"/>
    </row>
    <row r="31" spans="1:10" ht="12.75">
      <c r="A31" s="15"/>
      <c r="B31" s="15"/>
      <c r="C31" s="16">
        <v>1</v>
      </c>
      <c r="D31" s="16">
        <v>3</v>
      </c>
      <c r="E31" s="17">
        <v>0.65</v>
      </c>
      <c r="F31" s="40">
        <f>E31*max!B$2</f>
        <v>227.5</v>
      </c>
      <c r="G31" s="14"/>
      <c r="H31" s="14"/>
      <c r="I31" s="14"/>
      <c r="J31" s="14"/>
    </row>
    <row r="32" spans="1:10" ht="12.75">
      <c r="A32" s="15"/>
      <c r="B32" s="15"/>
      <c r="C32" s="16">
        <v>3</v>
      </c>
      <c r="D32" s="16">
        <v>4</v>
      </c>
      <c r="E32" s="17">
        <v>0.7</v>
      </c>
      <c r="F32" s="40">
        <f>E32*max!B$2</f>
        <v>244.99999999999997</v>
      </c>
      <c r="G32" s="14"/>
      <c r="H32" s="14"/>
      <c r="I32" s="14"/>
      <c r="J32" s="14"/>
    </row>
    <row r="33" spans="1:10" ht="12.75">
      <c r="A33" s="15"/>
      <c r="B33" s="15"/>
      <c r="C33" s="16"/>
      <c r="D33" s="16"/>
      <c r="E33" s="17"/>
      <c r="F33" s="40"/>
      <c r="G33" s="14"/>
      <c r="H33" s="14"/>
      <c r="I33" s="18"/>
      <c r="J33" s="19"/>
    </row>
    <row r="34" spans="1:10" ht="12.75">
      <c r="A34" s="13"/>
      <c r="B34" s="15" t="s">
        <v>15</v>
      </c>
      <c r="C34" s="16">
        <v>3</v>
      </c>
      <c r="D34" s="16">
        <v>10</v>
      </c>
      <c r="E34" s="17"/>
      <c r="F34" s="40"/>
      <c r="G34" s="20"/>
      <c r="H34" s="20"/>
      <c r="I34" s="20"/>
      <c r="J34" s="20"/>
    </row>
    <row r="35" spans="1:10" ht="12.75">
      <c r="A35" s="13"/>
      <c r="B35" s="27" t="s">
        <v>16</v>
      </c>
      <c r="C35" s="16">
        <v>3</v>
      </c>
      <c r="D35" s="16">
        <v>10</v>
      </c>
      <c r="E35" s="17"/>
      <c r="F35" s="40"/>
      <c r="G35" s="14"/>
      <c r="H35" s="14"/>
      <c r="I35" s="14"/>
      <c r="J35" s="14"/>
    </row>
    <row r="36" spans="1:10" ht="12.75">
      <c r="A36" s="42"/>
      <c r="B36" s="24" t="s">
        <v>17</v>
      </c>
      <c r="C36" s="28">
        <v>1</v>
      </c>
      <c r="D36" s="28">
        <v>3</v>
      </c>
      <c r="E36" s="25">
        <v>0.5</v>
      </c>
      <c r="F36" s="43">
        <f>E36*max!B$3</f>
        <v>262.5</v>
      </c>
      <c r="G36" s="14"/>
      <c r="H36" s="14"/>
      <c r="I36" s="14"/>
      <c r="J36" s="14"/>
    </row>
    <row r="37" spans="1:10" ht="12.75">
      <c r="A37" s="42"/>
      <c r="B37" s="33"/>
      <c r="C37" s="28">
        <v>2</v>
      </c>
      <c r="D37" s="28">
        <v>2</v>
      </c>
      <c r="E37" s="25">
        <v>0.6</v>
      </c>
      <c r="F37" s="43">
        <f>E37*max!B$3</f>
        <v>315</v>
      </c>
      <c r="G37" s="14"/>
      <c r="H37" s="14"/>
      <c r="I37" s="14"/>
      <c r="J37" s="14"/>
    </row>
    <row r="38" spans="1:10" ht="12.75">
      <c r="A38" s="42"/>
      <c r="B38" s="33"/>
      <c r="C38" s="28">
        <v>2</v>
      </c>
      <c r="D38" s="28">
        <v>3</v>
      </c>
      <c r="E38" s="25">
        <v>0.7</v>
      </c>
      <c r="F38" s="43">
        <f>E38*max!B$3</f>
        <v>367.5</v>
      </c>
      <c r="G38" s="14"/>
      <c r="H38" s="14"/>
      <c r="I38" s="14"/>
      <c r="J38" s="14"/>
    </row>
    <row r="39" spans="1:10" ht="12.75">
      <c r="A39" s="42"/>
      <c r="B39" s="33"/>
      <c r="C39" s="28">
        <v>2</v>
      </c>
      <c r="D39" s="28">
        <v>4</v>
      </c>
      <c r="E39" s="25">
        <v>0.8</v>
      </c>
      <c r="F39" s="43">
        <f>E39*max!B$3</f>
        <v>420</v>
      </c>
      <c r="G39" s="14"/>
      <c r="H39" s="14"/>
      <c r="I39" s="14"/>
      <c r="J39" s="14"/>
    </row>
    <row r="40" spans="1:10" ht="12.75">
      <c r="A40" s="42"/>
      <c r="B40" s="33"/>
      <c r="C40" s="28"/>
      <c r="D40" s="28"/>
      <c r="E40" s="25"/>
      <c r="F40" s="43"/>
      <c r="G40" s="14"/>
      <c r="H40" s="14"/>
      <c r="I40" s="14"/>
      <c r="J40" s="14"/>
    </row>
    <row r="41" spans="1:10" ht="12.75">
      <c r="A41" s="36"/>
      <c r="B41" s="21" t="s">
        <v>18</v>
      </c>
      <c r="C41" s="22">
        <v>3</v>
      </c>
      <c r="D41" s="22">
        <v>5</v>
      </c>
      <c r="E41" s="23"/>
      <c r="F41" s="41"/>
      <c r="G41" s="14"/>
      <c r="H41" s="14"/>
      <c r="I41" s="18"/>
      <c r="J41" s="19"/>
    </row>
    <row r="42" spans="1:10" ht="12.75">
      <c r="A42" s="42"/>
      <c r="B42" s="24" t="s">
        <v>11</v>
      </c>
      <c r="C42" s="28">
        <v>3</v>
      </c>
      <c r="D42" s="28">
        <v>5</v>
      </c>
      <c r="E42" s="25"/>
      <c r="F42" s="43"/>
      <c r="G42" s="14"/>
      <c r="H42" s="14"/>
      <c r="I42" s="18"/>
      <c r="J42" s="19"/>
    </row>
    <row r="43" spans="1:10" ht="12.75">
      <c r="A43" s="34"/>
      <c r="B43" s="1"/>
      <c r="C43" s="7"/>
      <c r="D43" s="7"/>
      <c r="E43" s="35"/>
      <c r="F43" s="35"/>
      <c r="G43" s="14"/>
      <c r="H43" s="14"/>
      <c r="I43" s="14"/>
      <c r="J43" s="14"/>
    </row>
    <row r="44" spans="1:10" ht="12.75">
      <c r="A44" s="34"/>
      <c r="B44" s="2" t="s">
        <v>19</v>
      </c>
      <c r="C44" s="9" t="s">
        <v>2</v>
      </c>
      <c r="D44" s="9" t="s">
        <v>3</v>
      </c>
      <c r="E44" s="10" t="s">
        <v>4</v>
      </c>
      <c r="F44" s="11"/>
      <c r="G44" s="20"/>
      <c r="H44" s="20"/>
      <c r="I44" s="20"/>
      <c r="J44" s="20"/>
    </row>
    <row r="45" spans="1:10" ht="12.75">
      <c r="A45" s="13"/>
      <c r="B45" s="27" t="s">
        <v>22</v>
      </c>
      <c r="C45" s="16">
        <v>1</v>
      </c>
      <c r="D45" s="16">
        <v>3</v>
      </c>
      <c r="E45" s="17">
        <v>0.5</v>
      </c>
      <c r="F45" s="40">
        <f>E45*max!B$2</f>
        <v>175</v>
      </c>
      <c r="G45" s="14"/>
      <c r="H45" s="14"/>
      <c r="I45" s="14"/>
      <c r="J45" s="14"/>
    </row>
    <row r="46" spans="1:10" ht="12.75">
      <c r="A46" s="13"/>
      <c r="B46" s="15"/>
      <c r="C46" s="16">
        <v>1</v>
      </c>
      <c r="D46" s="16">
        <v>3</v>
      </c>
      <c r="E46" s="17">
        <v>0.6</v>
      </c>
      <c r="F46" s="40">
        <f>E46*max!B$2</f>
        <v>210</v>
      </c>
      <c r="G46" s="14"/>
      <c r="H46" s="14"/>
      <c r="I46" s="14"/>
      <c r="J46" s="14"/>
    </row>
    <row r="47" spans="1:10" ht="12.75">
      <c r="A47" s="13"/>
      <c r="B47" s="15"/>
      <c r="C47" s="16">
        <v>1</v>
      </c>
      <c r="D47" s="16">
        <v>3</v>
      </c>
      <c r="E47" s="17">
        <v>0.7</v>
      </c>
      <c r="F47" s="40">
        <f>E47*max!B$2</f>
        <v>244.99999999999997</v>
      </c>
      <c r="G47" s="14"/>
      <c r="H47" s="14"/>
      <c r="I47" s="14"/>
      <c r="J47" s="14"/>
    </row>
    <row r="48" spans="1:10" ht="12.75">
      <c r="A48" s="13"/>
      <c r="B48" s="15"/>
      <c r="C48" s="16">
        <v>1</v>
      </c>
      <c r="D48" s="16">
        <v>2</v>
      </c>
      <c r="E48" s="17">
        <v>0.75</v>
      </c>
      <c r="F48" s="40">
        <f>E48*max!B$2</f>
        <v>262.5</v>
      </c>
      <c r="G48" s="14"/>
      <c r="H48" s="14"/>
      <c r="I48" s="14"/>
      <c r="J48" s="14"/>
    </row>
    <row r="49" spans="1:10" ht="12.75">
      <c r="A49" s="13"/>
      <c r="B49" s="15"/>
      <c r="C49" s="16">
        <v>2</v>
      </c>
      <c r="D49" s="16">
        <v>2</v>
      </c>
      <c r="E49" s="17">
        <v>0.8</v>
      </c>
      <c r="F49" s="40">
        <f>E49*max!B$2</f>
        <v>280</v>
      </c>
      <c r="G49" s="14"/>
      <c r="H49" s="14"/>
      <c r="I49" s="14"/>
      <c r="J49" s="14"/>
    </row>
    <row r="50" spans="1:10" ht="12.75">
      <c r="A50" s="13"/>
      <c r="B50" s="15"/>
      <c r="C50" s="16">
        <v>1</v>
      </c>
      <c r="D50" s="16">
        <v>1</v>
      </c>
      <c r="E50" s="17">
        <v>0.85</v>
      </c>
      <c r="F50" s="40">
        <f>E50*max!B$2</f>
        <v>297.5</v>
      </c>
      <c r="G50" s="14"/>
      <c r="H50" s="14"/>
      <c r="I50" s="14"/>
      <c r="J50" s="14"/>
    </row>
    <row r="51" spans="1:10" ht="12.75">
      <c r="A51" s="13"/>
      <c r="B51" s="15"/>
      <c r="C51" s="16">
        <v>1</v>
      </c>
      <c r="D51" s="16">
        <v>2</v>
      </c>
      <c r="E51" s="17">
        <v>0.8</v>
      </c>
      <c r="F51" s="40">
        <f>E51*max!B$2</f>
        <v>280</v>
      </c>
      <c r="G51" s="14"/>
      <c r="H51" s="14"/>
      <c r="I51" s="14"/>
      <c r="J51" s="14"/>
    </row>
    <row r="52" spans="1:10" ht="12.75">
      <c r="A52" s="13"/>
      <c r="B52" s="15"/>
      <c r="C52" s="16">
        <v>1</v>
      </c>
      <c r="D52" s="16">
        <v>3</v>
      </c>
      <c r="E52" s="17">
        <v>0.75</v>
      </c>
      <c r="F52" s="40">
        <f>E52*max!B$2</f>
        <v>262.5</v>
      </c>
      <c r="G52" s="14"/>
      <c r="H52" s="14"/>
      <c r="I52" s="14"/>
      <c r="J52" s="14"/>
    </row>
    <row r="53" spans="1:10" ht="12.75">
      <c r="A53" s="13"/>
      <c r="B53" s="15"/>
      <c r="C53" s="16">
        <v>1</v>
      </c>
      <c r="D53" s="16">
        <v>3</v>
      </c>
      <c r="E53" s="17">
        <v>0.65</v>
      </c>
      <c r="F53" s="40">
        <f>E53*max!B$2</f>
        <v>227.5</v>
      </c>
      <c r="G53" s="14"/>
      <c r="H53" s="14"/>
      <c r="I53" s="14"/>
      <c r="J53" s="14"/>
    </row>
    <row r="54" spans="1:10" ht="12.75">
      <c r="A54" s="13"/>
      <c r="B54" s="15"/>
      <c r="C54" s="16">
        <v>1</v>
      </c>
      <c r="D54" s="16">
        <v>3</v>
      </c>
      <c r="E54" s="17">
        <v>0.55</v>
      </c>
      <c r="F54" s="40">
        <f>E54*max!B$2</f>
        <v>192.50000000000003</v>
      </c>
      <c r="G54" s="14"/>
      <c r="H54" s="14"/>
      <c r="I54" s="14"/>
      <c r="J54" s="14"/>
    </row>
    <row r="55" spans="1:10" ht="12.75">
      <c r="A55" s="13"/>
      <c r="B55" s="15"/>
      <c r="C55" s="16"/>
      <c r="D55" s="16"/>
      <c r="E55" s="17"/>
      <c r="F55" s="40"/>
      <c r="G55" s="14"/>
      <c r="H55" s="14"/>
      <c r="I55" s="18"/>
      <c r="J55" s="19"/>
    </row>
    <row r="56" spans="1:10" ht="12.75">
      <c r="A56" s="13"/>
      <c r="B56" s="15" t="s">
        <v>15</v>
      </c>
      <c r="C56" s="16">
        <v>3</v>
      </c>
      <c r="D56" s="16">
        <v>10</v>
      </c>
      <c r="E56" s="26"/>
      <c r="F56" s="40"/>
      <c r="G56" s="20"/>
      <c r="H56" s="20"/>
      <c r="I56" s="20"/>
      <c r="J56" s="20"/>
    </row>
    <row r="57" spans="1:10" ht="12.75">
      <c r="A57" s="13"/>
      <c r="B57" s="27" t="s">
        <v>16</v>
      </c>
      <c r="C57" s="16">
        <v>3</v>
      </c>
      <c r="D57" s="16">
        <v>10</v>
      </c>
      <c r="E57" s="26"/>
      <c r="F57" s="40"/>
      <c r="G57" s="20"/>
      <c r="H57" s="20"/>
      <c r="I57" s="20"/>
      <c r="J57" s="20"/>
    </row>
    <row r="58" spans="1:10" ht="12.75">
      <c r="A58" s="36"/>
      <c r="B58" s="39" t="s">
        <v>8</v>
      </c>
      <c r="C58" s="22">
        <v>1</v>
      </c>
      <c r="D58" s="22">
        <v>3</v>
      </c>
      <c r="E58" s="23">
        <v>0.5</v>
      </c>
      <c r="F58" s="41">
        <f>E58*max!B$1</f>
        <v>220</v>
      </c>
      <c r="G58" s="14"/>
      <c r="H58" s="14"/>
      <c r="I58" s="14"/>
      <c r="J58" s="14"/>
    </row>
    <row r="59" spans="1:10" ht="12.75">
      <c r="A59" s="36"/>
      <c r="B59" s="21"/>
      <c r="C59" s="22">
        <v>2</v>
      </c>
      <c r="D59" s="22">
        <v>3</v>
      </c>
      <c r="E59" s="23">
        <v>0.6</v>
      </c>
      <c r="F59" s="41">
        <f>E59*max!B$1</f>
        <v>264</v>
      </c>
      <c r="G59" s="14"/>
      <c r="H59" s="14"/>
      <c r="I59" s="14"/>
      <c r="J59" s="14"/>
    </row>
    <row r="60" spans="1:10" ht="12.75">
      <c r="A60" s="36"/>
      <c r="B60" s="21"/>
      <c r="C60" s="22">
        <v>1</v>
      </c>
      <c r="D60" s="22">
        <v>2</v>
      </c>
      <c r="E60" s="23">
        <v>0.7</v>
      </c>
      <c r="F60" s="41">
        <f>E60*max!B$1</f>
        <v>308</v>
      </c>
      <c r="G60" s="14"/>
      <c r="H60" s="14"/>
      <c r="I60" s="14"/>
      <c r="J60" s="14"/>
    </row>
    <row r="61" spans="1:10" ht="12.75">
      <c r="A61" s="36"/>
      <c r="B61" s="21"/>
      <c r="C61" s="22">
        <v>3</v>
      </c>
      <c r="D61" s="22">
        <v>3</v>
      </c>
      <c r="E61" s="23">
        <v>0.75</v>
      </c>
      <c r="F61" s="41">
        <f>E61*max!B$1</f>
        <v>330</v>
      </c>
      <c r="G61" s="14"/>
      <c r="H61" s="14"/>
      <c r="I61" s="14"/>
      <c r="J61" s="14"/>
    </row>
    <row r="62" spans="1:10" ht="12.75">
      <c r="A62" s="36"/>
      <c r="B62" s="21"/>
      <c r="C62" s="22"/>
      <c r="D62" s="22"/>
      <c r="E62" s="23"/>
      <c r="F62" s="41"/>
      <c r="G62" s="14"/>
      <c r="H62" s="14"/>
      <c r="I62" s="18"/>
      <c r="J62" s="19"/>
    </row>
    <row r="63" spans="1:10" ht="12.75">
      <c r="A63" s="42"/>
      <c r="B63" s="24" t="s">
        <v>9</v>
      </c>
      <c r="C63" s="28">
        <v>3</v>
      </c>
      <c r="D63" s="28">
        <v>5</v>
      </c>
      <c r="E63" s="25"/>
      <c r="F63" s="43"/>
      <c r="G63" s="14"/>
      <c r="H63" s="14"/>
      <c r="I63" s="14"/>
      <c r="J63" s="14"/>
    </row>
    <row r="64" spans="1:10" ht="12.75">
      <c r="A64" s="42"/>
      <c r="B64" s="24" t="s">
        <v>11</v>
      </c>
      <c r="C64" s="28">
        <v>3</v>
      </c>
      <c r="D64" s="28">
        <v>5</v>
      </c>
      <c r="E64" s="25"/>
      <c r="F64" s="43"/>
      <c r="G64" s="37"/>
      <c r="H64" s="37"/>
      <c r="I64" s="37"/>
      <c r="J64" s="37"/>
    </row>
    <row r="65" spans="5:10" ht="12.75">
      <c r="E65" s="38"/>
      <c r="G65" s="12"/>
      <c r="H65" s="12"/>
      <c r="I65" s="12"/>
      <c r="J65" s="12"/>
    </row>
    <row r="66" spans="2:11" ht="12.75">
      <c r="B66" s="241"/>
      <c r="C66" s="241"/>
      <c r="D66" s="241"/>
      <c r="E66" s="243"/>
      <c r="F66" s="241"/>
      <c r="G66" s="241"/>
      <c r="H66" s="241"/>
      <c r="I66" s="241"/>
      <c r="J66" s="241"/>
      <c r="K66" s="241"/>
    </row>
    <row r="67" spans="2:11" ht="12.75">
      <c r="B67" s="241"/>
      <c r="C67" s="241"/>
      <c r="D67" s="241"/>
      <c r="E67" s="243"/>
      <c r="F67" s="32"/>
      <c r="G67" s="244"/>
      <c r="H67" s="244"/>
      <c r="I67" s="244"/>
      <c r="J67" s="244"/>
      <c r="K67" s="241"/>
    </row>
    <row r="68" spans="2:11" ht="12.75">
      <c r="B68" s="241"/>
      <c r="C68" s="241"/>
      <c r="D68" s="241"/>
      <c r="E68" s="245"/>
      <c r="F68" s="32"/>
      <c r="G68" s="7"/>
      <c r="H68" s="7"/>
      <c r="I68" s="246"/>
      <c r="J68" s="227"/>
      <c r="K68" s="241"/>
    </row>
    <row r="69" spans="2:11" ht="12.75">
      <c r="B69" s="241"/>
      <c r="C69" s="241"/>
      <c r="D69" s="241"/>
      <c r="E69" s="7"/>
      <c r="F69" s="32"/>
      <c r="G69" s="7"/>
      <c r="H69" s="7"/>
      <c r="I69" s="7"/>
      <c r="J69" s="7"/>
      <c r="K69" s="241"/>
    </row>
    <row r="70" spans="2:11" ht="12.75">
      <c r="B70" s="241"/>
      <c r="C70" s="241"/>
      <c r="D70" s="241"/>
      <c r="E70" s="245"/>
      <c r="F70" s="32"/>
      <c r="G70" s="7"/>
      <c r="H70" s="7"/>
      <c r="I70" s="246"/>
      <c r="J70" s="227"/>
      <c r="K70" s="241"/>
    </row>
    <row r="71" spans="2:11" ht="12.75">
      <c r="B71" s="241"/>
      <c r="C71" s="241"/>
      <c r="D71" s="241"/>
      <c r="E71" s="7"/>
      <c r="F71" s="32"/>
      <c r="G71" s="7"/>
      <c r="H71" s="7"/>
      <c r="I71" s="7"/>
      <c r="J71" s="7"/>
      <c r="K71" s="241"/>
    </row>
    <row r="72" spans="2:11" ht="12.75">
      <c r="B72" s="241"/>
      <c r="C72" s="241"/>
      <c r="D72" s="241"/>
      <c r="E72" s="245"/>
      <c r="F72" s="247"/>
      <c r="G72" s="7"/>
      <c r="H72" s="7"/>
      <c r="I72" s="246"/>
      <c r="J72" s="227"/>
      <c r="K72" s="241"/>
    </row>
    <row r="73" spans="2:11" ht="12.75">
      <c r="B73" s="241"/>
      <c r="C73" s="241"/>
      <c r="D73" s="241"/>
      <c r="E73" s="241"/>
      <c r="F73" s="241"/>
      <c r="G73" s="241"/>
      <c r="H73" s="241"/>
      <c r="I73" s="30"/>
      <c r="J73" s="241"/>
      <c r="K73" s="241"/>
    </row>
    <row r="74" spans="2:11" ht="12.75">
      <c r="B74" s="241"/>
      <c r="C74" s="29"/>
      <c r="D74" s="248"/>
      <c r="E74" s="241"/>
      <c r="F74" s="29"/>
      <c r="G74" s="248"/>
      <c r="H74" s="241"/>
      <c r="I74" s="246"/>
      <c r="J74" s="249"/>
      <c r="K74" s="241"/>
    </row>
    <row r="75" spans="2:11" ht="12.75">
      <c r="B75" s="241"/>
      <c r="C75" s="29"/>
      <c r="D75" s="248"/>
      <c r="E75" s="241"/>
      <c r="F75" s="241"/>
      <c r="G75" s="7"/>
      <c r="H75" s="241"/>
      <c r="I75" s="241"/>
      <c r="J75" s="7"/>
      <c r="K75" s="241"/>
    </row>
    <row r="76" spans="2:11" ht="12.75">
      <c r="B76" s="250"/>
      <c r="C76" s="241"/>
      <c r="D76" s="7"/>
      <c r="E76" s="242"/>
      <c r="F76" s="241"/>
      <c r="G76" s="241"/>
      <c r="H76" s="241"/>
      <c r="I76" s="241"/>
      <c r="J76" s="241"/>
      <c r="K76" s="241"/>
    </row>
    <row r="77" spans="2:11" ht="12.75">
      <c r="B77" s="250"/>
      <c r="C77" s="241"/>
      <c r="D77" s="7"/>
      <c r="E77" s="242"/>
      <c r="F77" s="241"/>
      <c r="G77" s="241"/>
      <c r="H77" s="241"/>
      <c r="I77" s="241"/>
      <c r="J77" s="241"/>
      <c r="K77" s="241"/>
    </row>
    <row r="78" spans="2:11" ht="12.75">
      <c r="B78" s="250"/>
      <c r="C78" s="241"/>
      <c r="D78" s="7"/>
      <c r="E78" s="242"/>
      <c r="F78" s="241"/>
      <c r="G78" s="241"/>
      <c r="H78" s="241"/>
      <c r="I78" s="241"/>
      <c r="J78" s="241"/>
      <c r="K78" s="241"/>
    </row>
    <row r="79" spans="2:11" ht="12.75">
      <c r="B79" s="250"/>
      <c r="C79" s="241"/>
      <c r="D79" s="7"/>
      <c r="E79" s="241"/>
      <c r="F79" s="241"/>
      <c r="G79" s="241"/>
      <c r="H79" s="241"/>
      <c r="I79" s="241"/>
      <c r="J79" s="241"/>
      <c r="K79" s="241"/>
    </row>
    <row r="80" spans="2:11" ht="12.75">
      <c r="B80" s="250"/>
      <c r="C80" s="241"/>
      <c r="D80" s="7"/>
      <c r="E80" s="241"/>
      <c r="F80" s="241"/>
      <c r="G80" s="241"/>
      <c r="H80" s="241"/>
      <c r="I80" s="241"/>
      <c r="J80" s="241"/>
      <c r="K80" s="241"/>
    </row>
    <row r="81" spans="2:11" ht="12.75">
      <c r="B81" s="241"/>
      <c r="C81" s="241"/>
      <c r="D81" s="7"/>
      <c r="E81" s="241"/>
      <c r="F81" s="241"/>
      <c r="G81" s="241"/>
      <c r="H81" s="241"/>
      <c r="I81" s="241"/>
      <c r="J81" s="241"/>
      <c r="K81" s="241"/>
    </row>
    <row r="82" spans="2:11" ht="12.75">
      <c r="B82" s="241"/>
      <c r="C82" s="241"/>
      <c r="D82" s="7"/>
      <c r="E82" s="241"/>
      <c r="F82" s="241"/>
      <c r="G82" s="241"/>
      <c r="H82" s="241"/>
      <c r="I82" s="241"/>
      <c r="J82" s="241"/>
      <c r="K82" s="241"/>
    </row>
    <row r="83" spans="2:11" ht="12.75">
      <c r="B83" s="241"/>
      <c r="C83" s="241"/>
      <c r="D83" s="7"/>
      <c r="E83" s="241"/>
      <c r="F83" s="241"/>
      <c r="G83" s="241"/>
      <c r="H83" s="241"/>
      <c r="I83" s="241"/>
      <c r="J83" s="241"/>
      <c r="K83" s="241"/>
    </row>
    <row r="84" spans="2:11" ht="12.75">
      <c r="B84" s="241"/>
      <c r="C84" s="241"/>
      <c r="D84" s="241"/>
      <c r="E84" s="241"/>
      <c r="F84" s="241"/>
      <c r="G84" s="241"/>
      <c r="H84" s="241"/>
      <c r="I84" s="241"/>
      <c r="J84" s="241"/>
      <c r="K84" s="241"/>
    </row>
    <row r="85" spans="2:11" ht="12.75">
      <c r="B85" s="241"/>
      <c r="C85" s="29"/>
      <c r="D85" s="248"/>
      <c r="E85" s="241"/>
      <c r="F85" s="241"/>
      <c r="G85" s="241"/>
      <c r="H85" s="241"/>
      <c r="I85" s="241"/>
      <c r="J85" s="241"/>
      <c r="K85" s="241"/>
    </row>
    <row r="86" spans="2:11" ht="12.75">
      <c r="B86" s="250"/>
      <c r="C86" s="241"/>
      <c r="D86" s="7"/>
      <c r="E86" s="242"/>
      <c r="F86" s="241"/>
      <c r="G86" s="241"/>
      <c r="H86" s="241"/>
      <c r="I86" s="241"/>
      <c r="J86" s="241"/>
      <c r="K86" s="241"/>
    </row>
    <row r="87" spans="2:11" ht="12.75">
      <c r="B87" s="250"/>
      <c r="C87" s="241"/>
      <c r="D87" s="7"/>
      <c r="E87" s="242"/>
      <c r="F87" s="241"/>
      <c r="G87" s="241"/>
      <c r="H87" s="241"/>
      <c r="I87" s="241"/>
      <c r="J87" s="241"/>
      <c r="K87" s="241"/>
    </row>
    <row r="88" spans="2:11" ht="12.75">
      <c r="B88" s="251"/>
      <c r="C88" s="241"/>
      <c r="D88" s="7"/>
      <c r="E88" s="242"/>
      <c r="F88" s="241"/>
      <c r="G88" s="241"/>
      <c r="H88" s="241"/>
      <c r="I88" s="241"/>
      <c r="J88" s="241"/>
      <c r="K88" s="241"/>
    </row>
    <row r="89" spans="2:11" ht="12.75">
      <c r="B89" s="250"/>
      <c r="C89" s="241"/>
      <c r="D89" s="7"/>
      <c r="E89" s="242"/>
      <c r="F89" s="241"/>
      <c r="G89" s="241"/>
      <c r="H89" s="241"/>
      <c r="I89" s="241"/>
      <c r="J89" s="241"/>
      <c r="K89" s="241"/>
    </row>
    <row r="90" spans="2:11" ht="12.75">
      <c r="B90" s="250"/>
      <c r="C90" s="241"/>
      <c r="D90" s="7"/>
      <c r="E90" s="241"/>
      <c r="F90" s="241"/>
      <c r="G90" s="241"/>
      <c r="H90" s="241"/>
      <c r="I90" s="241"/>
      <c r="J90" s="241"/>
      <c r="K90" s="241"/>
    </row>
    <row r="91" spans="2:11" ht="12.75">
      <c r="B91" s="241"/>
      <c r="C91" s="241"/>
      <c r="D91" s="7"/>
      <c r="E91" s="241"/>
      <c r="F91" s="241"/>
      <c r="G91" s="241"/>
      <c r="H91" s="241"/>
      <c r="I91" s="241"/>
      <c r="J91" s="241"/>
      <c r="K91" s="241"/>
    </row>
    <row r="92" spans="2:11" ht="12.75">
      <c r="B92" s="241"/>
      <c r="C92" s="241"/>
      <c r="D92" s="7"/>
      <c r="E92" s="241"/>
      <c r="F92" s="241"/>
      <c r="G92" s="241"/>
      <c r="H92" s="241"/>
      <c r="I92" s="241"/>
      <c r="J92" s="241"/>
      <c r="K92" s="241"/>
    </row>
    <row r="93" spans="2:11" ht="12.75">
      <c r="B93" s="241"/>
      <c r="C93" s="241"/>
      <c r="D93" s="7"/>
      <c r="E93" s="241"/>
      <c r="F93" s="241"/>
      <c r="G93" s="241"/>
      <c r="H93" s="241"/>
      <c r="I93" s="241"/>
      <c r="J93" s="241"/>
      <c r="K93" s="241"/>
    </row>
    <row r="94" spans="2:11" ht="12.75">
      <c r="B94" s="241"/>
      <c r="C94" s="241"/>
      <c r="D94" s="241"/>
      <c r="E94" s="241"/>
      <c r="F94" s="241"/>
      <c r="G94" s="241"/>
      <c r="H94" s="241"/>
      <c r="I94" s="241"/>
      <c r="J94" s="241"/>
      <c r="K94" s="241"/>
    </row>
    <row r="95" spans="2:11" ht="12.75">
      <c r="B95" s="241"/>
      <c r="C95" s="29"/>
      <c r="D95" s="248"/>
      <c r="E95" s="241"/>
      <c r="F95" s="241"/>
      <c r="G95" s="241"/>
      <c r="H95" s="241"/>
      <c r="I95" s="241"/>
      <c r="J95" s="241"/>
      <c r="K95" s="241"/>
    </row>
    <row r="96" spans="2:11" ht="12.75">
      <c r="B96" s="250"/>
      <c r="C96" s="241"/>
      <c r="D96" s="7"/>
      <c r="E96" s="242"/>
      <c r="F96" s="241"/>
      <c r="G96" s="241"/>
      <c r="H96" s="241"/>
      <c r="I96" s="241"/>
      <c r="J96" s="241"/>
      <c r="K96" s="241"/>
    </row>
    <row r="97" spans="2:11" ht="12.75">
      <c r="B97" s="250"/>
      <c r="C97" s="241"/>
      <c r="D97" s="7"/>
      <c r="E97" s="242"/>
      <c r="F97" s="241"/>
      <c r="G97" s="241"/>
      <c r="H97" s="241"/>
      <c r="I97" s="241"/>
      <c r="J97" s="241"/>
      <c r="K97" s="241"/>
    </row>
    <row r="98" spans="2:11" ht="12.75">
      <c r="B98" s="250"/>
      <c r="C98" s="241"/>
      <c r="D98" s="7"/>
      <c r="E98" s="242"/>
      <c r="F98" s="242"/>
      <c r="G98" s="241"/>
      <c r="H98" s="241"/>
      <c r="I98" s="241"/>
      <c r="J98" s="241"/>
      <c r="K98" s="241"/>
    </row>
    <row r="99" spans="2:11" ht="12.75">
      <c r="B99" s="250"/>
      <c r="C99" s="241"/>
      <c r="D99" s="7"/>
      <c r="E99" s="242"/>
      <c r="F99" s="241"/>
      <c r="G99" s="241"/>
      <c r="H99" s="241"/>
      <c r="I99" s="241"/>
      <c r="J99" s="241"/>
      <c r="K99" s="241"/>
    </row>
    <row r="100" spans="2:11" ht="12.75">
      <c r="B100" s="250"/>
      <c r="C100" s="241"/>
      <c r="D100" s="7"/>
      <c r="E100" s="241"/>
      <c r="F100" s="241"/>
      <c r="G100" s="241"/>
      <c r="H100" s="241"/>
      <c r="I100" s="241"/>
      <c r="J100" s="241"/>
      <c r="K100" s="241"/>
    </row>
    <row r="101" spans="2:11" ht="12.75">
      <c r="B101" s="241"/>
      <c r="C101" s="241"/>
      <c r="D101" s="7"/>
      <c r="E101" s="241"/>
      <c r="F101" s="241"/>
      <c r="G101" s="241"/>
      <c r="H101" s="241"/>
      <c r="I101" s="241"/>
      <c r="J101" s="241"/>
      <c r="K101" s="241"/>
    </row>
    <row r="102" spans="2:11" ht="12.75"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</row>
    <row r="103" spans="2:11" ht="12.75">
      <c r="B103" s="241"/>
      <c r="C103" s="241"/>
      <c r="D103" s="7"/>
      <c r="E103" s="241"/>
      <c r="F103" s="241"/>
      <c r="G103" s="241"/>
      <c r="H103" s="241"/>
      <c r="I103" s="241"/>
      <c r="J103" s="241"/>
      <c r="K103" s="241"/>
    </row>
    <row r="104" spans="2:11" ht="12.75"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</row>
    <row r="105" spans="2:11" ht="12.75"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</row>
    <row r="106" spans="2:11" ht="12.75"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4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G90" sqref="G90"/>
    </sheetView>
  </sheetViews>
  <sheetFormatPr defaultColWidth="9.140625" defaultRowHeight="15"/>
  <cols>
    <col min="1" max="1" width="3.140625" style="51" customWidth="1"/>
    <col min="2" max="2" width="20.7109375" style="51" customWidth="1"/>
    <col min="3" max="3" width="10.421875" style="51" customWidth="1"/>
    <col min="4" max="4" width="9.140625" style="51" customWidth="1"/>
    <col min="5" max="5" width="0" style="51" hidden="1" customWidth="1"/>
    <col min="6" max="6" width="12.7109375" style="51" customWidth="1"/>
    <col min="7" max="8" width="9.140625" style="51" customWidth="1"/>
    <col min="9" max="9" width="10.421875" style="51" customWidth="1"/>
    <col min="10" max="10" width="12.421875" style="51" customWidth="1"/>
    <col min="11" max="16384" width="9.140625" style="51" customWidth="1"/>
  </cols>
  <sheetData>
    <row r="1" spans="1:10" ht="12.75">
      <c r="A1" s="44"/>
      <c r="B1" s="45" t="s">
        <v>23</v>
      </c>
      <c r="C1" s="46"/>
      <c r="D1" s="47"/>
      <c r="E1" s="48"/>
      <c r="F1" s="49"/>
      <c r="G1" s="50"/>
      <c r="H1" s="50"/>
      <c r="I1" s="50"/>
      <c r="J1" s="50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/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2</v>
      </c>
      <c r="E3" s="65">
        <v>0.5</v>
      </c>
      <c r="F3" s="41">
        <f>E3*max!B$1</f>
        <v>220</v>
      </c>
      <c r="G3" s="61"/>
      <c r="H3" s="61"/>
      <c r="I3" s="61"/>
      <c r="J3" s="61"/>
    </row>
    <row r="4" spans="1:10" ht="12.75">
      <c r="A4" s="63"/>
      <c r="B4" s="63"/>
      <c r="C4" s="64">
        <v>1</v>
      </c>
      <c r="D4" s="64">
        <v>2</v>
      </c>
      <c r="E4" s="65">
        <v>0.6</v>
      </c>
      <c r="F4" s="41">
        <f>E4*max!B$1</f>
        <v>264</v>
      </c>
      <c r="G4" s="61"/>
      <c r="H4" s="61"/>
      <c r="I4" s="61"/>
      <c r="J4" s="61"/>
    </row>
    <row r="5" spans="1:10" ht="12.75">
      <c r="A5" s="63"/>
      <c r="B5" s="63"/>
      <c r="C5" s="64">
        <v>1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</row>
    <row r="6" spans="1:10" ht="12.75">
      <c r="A6" s="63"/>
      <c r="B6" s="63"/>
      <c r="C6" s="64">
        <v>4</v>
      </c>
      <c r="D6" s="64">
        <v>2</v>
      </c>
      <c r="E6" s="65">
        <v>0.8</v>
      </c>
      <c r="F6" s="41">
        <f>E6*max!B$1</f>
        <v>352</v>
      </c>
      <c r="G6" s="61"/>
      <c r="H6" s="61"/>
      <c r="I6" s="61"/>
      <c r="J6" s="61"/>
    </row>
    <row r="7" spans="1:10" ht="12.75">
      <c r="A7" s="63"/>
      <c r="B7" s="63"/>
      <c r="C7" s="64"/>
      <c r="D7" s="64"/>
      <c r="E7" s="65"/>
      <c r="F7" s="114"/>
      <c r="G7" s="61"/>
      <c r="H7" s="61"/>
      <c r="I7" s="66"/>
      <c r="J7" s="67"/>
    </row>
    <row r="8" spans="1:10" ht="12.75">
      <c r="A8" s="63"/>
      <c r="B8" s="63"/>
      <c r="C8" s="64"/>
      <c r="D8" s="64"/>
      <c r="E8" s="65"/>
      <c r="F8" s="114"/>
      <c r="G8" s="55"/>
      <c r="H8" s="55"/>
      <c r="I8" s="55"/>
      <c r="J8" s="55"/>
    </row>
    <row r="9" spans="1:10" ht="12.75">
      <c r="A9" s="73"/>
      <c r="B9" s="76" t="s">
        <v>22</v>
      </c>
      <c r="C9" s="70">
        <v>1</v>
      </c>
      <c r="D9" s="70">
        <v>2</v>
      </c>
      <c r="E9" s="71">
        <v>0.5</v>
      </c>
      <c r="F9" s="40">
        <f>E9*max!B$2</f>
        <v>175</v>
      </c>
      <c r="G9" s="61"/>
      <c r="H9" s="61"/>
      <c r="I9" s="61"/>
      <c r="J9" s="61"/>
    </row>
    <row r="10" spans="1:10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61"/>
      <c r="H10" s="61"/>
      <c r="I10" s="61"/>
      <c r="J10" s="61"/>
    </row>
    <row r="11" spans="1:10" ht="12.75">
      <c r="A11" s="73"/>
      <c r="B11" s="73"/>
      <c r="C11" s="70">
        <v>1</v>
      </c>
      <c r="D11" s="70">
        <v>3</v>
      </c>
      <c r="E11" s="71">
        <v>0.7</v>
      </c>
      <c r="F11" s="40">
        <f>E11*max!B$2</f>
        <v>244.99999999999997</v>
      </c>
      <c r="G11" s="61"/>
      <c r="H11" s="61"/>
      <c r="I11" s="61"/>
      <c r="J11" s="61"/>
    </row>
    <row r="12" spans="1:10" ht="12.75">
      <c r="A12" s="73"/>
      <c r="B12" s="73"/>
      <c r="C12" s="70">
        <v>3</v>
      </c>
      <c r="D12" s="70">
        <v>2</v>
      </c>
      <c r="E12" s="71">
        <v>0.8</v>
      </c>
      <c r="F12" s="40">
        <f>E12*max!B$2</f>
        <v>280</v>
      </c>
      <c r="G12" s="61"/>
      <c r="H12" s="61"/>
      <c r="I12" s="61"/>
      <c r="J12" s="61"/>
    </row>
    <row r="13" spans="1:10" ht="12.75">
      <c r="A13" s="73"/>
      <c r="B13" s="73"/>
      <c r="C13" s="70"/>
      <c r="D13" s="70"/>
      <c r="E13" s="71"/>
      <c r="F13" s="115"/>
      <c r="G13" s="61"/>
      <c r="H13" s="61"/>
      <c r="I13" s="66"/>
      <c r="J13" s="74"/>
    </row>
    <row r="14" spans="1:10" ht="12.75">
      <c r="A14" s="73"/>
      <c r="B14" s="27" t="s">
        <v>16</v>
      </c>
      <c r="C14" s="16">
        <v>3</v>
      </c>
      <c r="D14" s="16">
        <v>10</v>
      </c>
      <c r="E14" s="26"/>
      <c r="F14" s="40"/>
      <c r="G14" s="61"/>
      <c r="H14" s="61"/>
      <c r="I14" s="66"/>
      <c r="J14" s="74"/>
    </row>
    <row r="15" spans="1:10" ht="12.75">
      <c r="A15" s="73"/>
      <c r="B15" s="73" t="s">
        <v>10</v>
      </c>
      <c r="C15" s="70">
        <v>3</v>
      </c>
      <c r="D15" s="70">
        <v>10</v>
      </c>
      <c r="E15" s="75"/>
      <c r="F15" s="115"/>
      <c r="G15" s="55"/>
      <c r="H15" s="55"/>
      <c r="I15" s="55"/>
      <c r="J15" s="55"/>
    </row>
    <row r="16" spans="1:10" ht="12.75">
      <c r="A16" s="73"/>
      <c r="B16" s="76"/>
      <c r="C16" s="70"/>
      <c r="D16" s="70"/>
      <c r="E16" s="71"/>
      <c r="F16" s="115"/>
      <c r="G16" s="61"/>
      <c r="H16" s="61"/>
      <c r="I16" s="61"/>
      <c r="J16" s="61"/>
    </row>
    <row r="17" spans="1:10" ht="12.75">
      <c r="A17" s="63"/>
      <c r="B17" s="63" t="s">
        <v>26</v>
      </c>
      <c r="C17" s="64">
        <v>1</v>
      </c>
      <c r="D17" s="64">
        <v>2</v>
      </c>
      <c r="E17" s="65">
        <v>0.55</v>
      </c>
      <c r="F17" s="41">
        <f>E17*max!B$1</f>
        <v>242.00000000000003</v>
      </c>
      <c r="G17" s="61"/>
      <c r="H17" s="61"/>
      <c r="I17" s="61"/>
      <c r="J17" s="61"/>
    </row>
    <row r="18" spans="1:10" ht="12.75">
      <c r="A18" s="63"/>
      <c r="B18" s="63"/>
      <c r="C18" s="64">
        <v>1</v>
      </c>
      <c r="D18" s="64">
        <v>2</v>
      </c>
      <c r="E18" s="65">
        <v>0.65</v>
      </c>
      <c r="F18" s="41">
        <f>E18*max!B$1</f>
        <v>286</v>
      </c>
      <c r="G18" s="61"/>
      <c r="H18" s="61"/>
      <c r="I18" s="61"/>
      <c r="J18" s="61"/>
    </row>
    <row r="19" spans="1:10" ht="12.75">
      <c r="A19" s="63"/>
      <c r="B19" s="63"/>
      <c r="C19" s="64">
        <v>2</v>
      </c>
      <c r="D19" s="64">
        <v>3</v>
      </c>
      <c r="E19" s="65">
        <v>0.75</v>
      </c>
      <c r="F19" s="41">
        <f>E19*max!B$1</f>
        <v>330</v>
      </c>
      <c r="G19" s="61"/>
      <c r="H19" s="61"/>
      <c r="I19" s="61"/>
      <c r="J19" s="61"/>
    </row>
    <row r="20" spans="1:10" ht="12.75">
      <c r="A20" s="63"/>
      <c r="B20" s="63"/>
      <c r="C20" s="64"/>
      <c r="D20" s="64"/>
      <c r="E20" s="65"/>
      <c r="F20" s="114"/>
      <c r="G20" s="61"/>
      <c r="H20" s="61"/>
      <c r="I20" s="66"/>
      <c r="J20" s="67"/>
    </row>
    <row r="21" spans="1:10" ht="12.75">
      <c r="A21" s="116"/>
      <c r="B21" s="78" t="s">
        <v>9</v>
      </c>
      <c r="C21" s="82">
        <v>3</v>
      </c>
      <c r="D21" s="82">
        <v>5</v>
      </c>
      <c r="E21" s="80"/>
      <c r="F21" s="117"/>
      <c r="G21" s="61"/>
      <c r="H21" s="61"/>
      <c r="I21" s="66"/>
      <c r="J21" s="67"/>
    </row>
    <row r="22" spans="1:10" ht="12.75">
      <c r="A22" s="116"/>
      <c r="B22" s="78" t="s">
        <v>11</v>
      </c>
      <c r="C22" s="82">
        <v>3</v>
      </c>
      <c r="D22" s="82">
        <v>5</v>
      </c>
      <c r="E22" s="80"/>
      <c r="F22" s="117"/>
      <c r="G22" s="55"/>
      <c r="H22" s="55"/>
      <c r="I22" s="55"/>
      <c r="J22" s="55"/>
    </row>
    <row r="23" spans="1:10" ht="12.75">
      <c r="A23" s="88"/>
      <c r="B23" s="89"/>
      <c r="C23" s="50"/>
      <c r="D23" s="50"/>
      <c r="E23" s="90"/>
      <c r="F23" s="91"/>
      <c r="G23" s="55"/>
      <c r="H23" s="55"/>
      <c r="I23" s="55"/>
      <c r="J23" s="55"/>
    </row>
    <row r="24" spans="1:10" ht="12.75">
      <c r="A24" s="88"/>
      <c r="B24" s="89"/>
      <c r="C24" s="50"/>
      <c r="D24" s="50"/>
      <c r="E24" s="90"/>
      <c r="F24" s="91"/>
      <c r="G24" s="55"/>
      <c r="H24" s="55"/>
      <c r="I24" s="55"/>
      <c r="J24" s="55"/>
    </row>
    <row r="25" spans="1:10" ht="12.75">
      <c r="A25" s="88"/>
      <c r="B25" s="89"/>
      <c r="C25" s="50"/>
      <c r="D25" s="50"/>
      <c r="E25" s="90"/>
      <c r="F25" s="91"/>
      <c r="G25" s="55"/>
      <c r="H25" s="55"/>
      <c r="I25" s="55"/>
      <c r="J25" s="55"/>
    </row>
    <row r="26" spans="1:10" ht="12.75">
      <c r="A26" s="89"/>
      <c r="B26" s="92" t="s">
        <v>12</v>
      </c>
      <c r="C26" s="93" t="s">
        <v>2</v>
      </c>
      <c r="D26" s="93" t="s">
        <v>3</v>
      </c>
      <c r="E26" s="94" t="s">
        <v>4</v>
      </c>
      <c r="F26" s="95"/>
      <c r="G26" s="55"/>
      <c r="H26" s="55"/>
      <c r="I26" s="55"/>
      <c r="J26" s="55"/>
    </row>
    <row r="27" spans="1:10" ht="12.75">
      <c r="A27" s="96"/>
      <c r="B27" s="78" t="s">
        <v>24</v>
      </c>
      <c r="C27" s="82">
        <v>1</v>
      </c>
      <c r="D27" s="82">
        <v>4</v>
      </c>
      <c r="E27" s="80">
        <v>0.5</v>
      </c>
      <c r="F27" s="43">
        <f>E27*max!B$3</f>
        <v>262.5</v>
      </c>
      <c r="G27" s="61"/>
      <c r="H27" s="61"/>
      <c r="I27" s="61"/>
      <c r="J27" s="61"/>
    </row>
    <row r="28" spans="1:10" ht="12.75">
      <c r="A28" s="96"/>
      <c r="B28" s="96"/>
      <c r="C28" s="82">
        <v>1</v>
      </c>
      <c r="D28" s="82">
        <v>4</v>
      </c>
      <c r="E28" s="80">
        <v>0.6</v>
      </c>
      <c r="F28" s="43">
        <f>E28*max!B$3</f>
        <v>315</v>
      </c>
      <c r="G28" s="61"/>
      <c r="H28" s="61"/>
      <c r="I28" s="61"/>
      <c r="J28" s="61"/>
    </row>
    <row r="29" spans="1:10" ht="12.75">
      <c r="A29" s="96"/>
      <c r="B29" s="96"/>
      <c r="C29" s="82">
        <v>3</v>
      </c>
      <c r="D29" s="82">
        <v>4</v>
      </c>
      <c r="E29" s="80">
        <v>0.7</v>
      </c>
      <c r="F29" s="43">
        <f>E29*max!B$3</f>
        <v>367.5</v>
      </c>
      <c r="G29" s="61"/>
      <c r="H29" s="61"/>
      <c r="I29" s="61"/>
      <c r="J29" s="61"/>
    </row>
    <row r="30" spans="1:10" ht="12.75">
      <c r="A30" s="96"/>
      <c r="B30" s="96"/>
      <c r="C30" s="82"/>
      <c r="D30" s="82"/>
      <c r="E30" s="80"/>
      <c r="F30" s="117"/>
      <c r="G30" s="61"/>
      <c r="H30" s="61"/>
      <c r="I30" s="66"/>
      <c r="J30" s="67"/>
    </row>
    <row r="31" spans="1:10" ht="12.75">
      <c r="A31" s="96"/>
      <c r="B31" s="96"/>
      <c r="C31" s="82"/>
      <c r="D31" s="82"/>
      <c r="E31" s="80"/>
      <c r="F31" s="117"/>
      <c r="G31" s="55"/>
      <c r="H31" s="55"/>
      <c r="I31" s="55"/>
      <c r="J31" s="55"/>
    </row>
    <row r="32" spans="1:10" ht="12.75">
      <c r="A32" s="73"/>
      <c r="B32" s="73" t="s">
        <v>14</v>
      </c>
      <c r="C32" s="70">
        <v>1</v>
      </c>
      <c r="D32" s="70">
        <v>3</v>
      </c>
      <c r="E32" s="71">
        <v>0.55</v>
      </c>
      <c r="F32" s="40">
        <f>E32*max!B$2</f>
        <v>192.50000000000003</v>
      </c>
      <c r="G32" s="61"/>
      <c r="H32" s="61"/>
      <c r="I32" s="61"/>
      <c r="J32" s="61"/>
    </row>
    <row r="33" spans="1:10" ht="12.75">
      <c r="A33" s="73"/>
      <c r="B33" s="73"/>
      <c r="C33" s="70">
        <v>1</v>
      </c>
      <c r="D33" s="70">
        <v>3</v>
      </c>
      <c r="E33" s="71">
        <v>0.65</v>
      </c>
      <c r="F33" s="40">
        <f>E33*max!B$2</f>
        <v>227.5</v>
      </c>
      <c r="G33" s="61"/>
      <c r="H33" s="61"/>
      <c r="I33" s="61"/>
      <c r="J33" s="61"/>
    </row>
    <row r="34" spans="1:10" ht="12.75">
      <c r="A34" s="73"/>
      <c r="B34" s="73"/>
      <c r="C34" s="70">
        <v>3</v>
      </c>
      <c r="D34" s="70">
        <v>3</v>
      </c>
      <c r="E34" s="71">
        <v>0.7</v>
      </c>
      <c r="F34" s="40">
        <f>E34*max!B$2</f>
        <v>244.99999999999997</v>
      </c>
      <c r="G34" s="61"/>
      <c r="H34" s="61"/>
      <c r="I34" s="61"/>
      <c r="J34" s="61"/>
    </row>
    <row r="35" spans="1:10" ht="12.75">
      <c r="A35" s="73"/>
      <c r="B35" s="73"/>
      <c r="C35" s="70"/>
      <c r="D35" s="70"/>
      <c r="E35" s="71"/>
      <c r="F35" s="115"/>
      <c r="G35" s="61"/>
      <c r="H35" s="61"/>
      <c r="I35" s="66"/>
      <c r="J35" s="74"/>
    </row>
    <row r="36" spans="1:10" ht="12.75">
      <c r="A36" s="73"/>
      <c r="B36" s="73" t="s">
        <v>10</v>
      </c>
      <c r="C36" s="70">
        <v>3</v>
      </c>
      <c r="D36" s="70">
        <v>10</v>
      </c>
      <c r="E36" s="75"/>
      <c r="F36" s="115"/>
      <c r="G36" s="55"/>
      <c r="H36" s="55"/>
      <c r="I36" s="55"/>
      <c r="J36" s="55"/>
    </row>
    <row r="37" spans="1:10" ht="12.75">
      <c r="A37" s="73"/>
      <c r="B37" s="76" t="s">
        <v>25</v>
      </c>
      <c r="C37" s="70">
        <v>3</v>
      </c>
      <c r="D37" s="70">
        <v>10</v>
      </c>
      <c r="E37" s="75"/>
      <c r="F37" s="115"/>
      <c r="G37" s="55"/>
      <c r="H37" s="55"/>
      <c r="I37" s="55"/>
      <c r="J37" s="55"/>
    </row>
    <row r="38" spans="1:10" ht="12.75">
      <c r="A38" s="96"/>
      <c r="B38" s="78" t="s">
        <v>13</v>
      </c>
      <c r="C38" s="82">
        <v>1</v>
      </c>
      <c r="D38" s="82">
        <v>3</v>
      </c>
      <c r="E38" s="80">
        <v>0.5</v>
      </c>
      <c r="F38" s="43">
        <f>E38*max!B$3</f>
        <v>262.5</v>
      </c>
      <c r="G38" s="61"/>
      <c r="H38" s="61"/>
      <c r="I38" s="61"/>
      <c r="J38" s="61"/>
    </row>
    <row r="39" spans="1:10" ht="12.75">
      <c r="A39" s="96"/>
      <c r="B39" s="96"/>
      <c r="C39" s="82">
        <v>1</v>
      </c>
      <c r="D39" s="82">
        <v>3</v>
      </c>
      <c r="E39" s="80">
        <v>0.6</v>
      </c>
      <c r="F39" s="43">
        <f>E39*max!B$3</f>
        <v>315</v>
      </c>
      <c r="G39" s="61"/>
      <c r="H39" s="61"/>
      <c r="I39" s="61"/>
      <c r="J39" s="61"/>
    </row>
    <row r="40" spans="1:10" ht="12.75">
      <c r="A40" s="96"/>
      <c r="B40" s="96"/>
      <c r="C40" s="82">
        <v>1</v>
      </c>
      <c r="D40" s="82">
        <v>3</v>
      </c>
      <c r="E40" s="80">
        <v>0.7</v>
      </c>
      <c r="F40" s="43">
        <f>E40*max!B$3</f>
        <v>367.5</v>
      </c>
      <c r="G40" s="61"/>
      <c r="H40" s="61"/>
      <c r="I40" s="61"/>
      <c r="J40" s="61"/>
    </row>
    <row r="41" spans="1:10" ht="12.75">
      <c r="A41" s="96"/>
      <c r="B41" s="96"/>
      <c r="C41" s="82">
        <v>4</v>
      </c>
      <c r="D41" s="82">
        <v>3</v>
      </c>
      <c r="E41" s="80">
        <v>0.75</v>
      </c>
      <c r="F41" s="43">
        <f>E41*max!B$3</f>
        <v>393.75</v>
      </c>
      <c r="G41" s="61"/>
      <c r="H41" s="61"/>
      <c r="I41" s="61"/>
      <c r="J41" s="61"/>
    </row>
    <row r="42" spans="1:10" ht="12.75">
      <c r="A42" s="96"/>
      <c r="B42" s="96"/>
      <c r="C42" s="82"/>
      <c r="D42" s="82"/>
      <c r="E42" s="80"/>
      <c r="F42" s="117"/>
      <c r="G42" s="61"/>
      <c r="H42" s="61"/>
      <c r="I42" s="66"/>
      <c r="J42" s="67"/>
    </row>
    <row r="43" spans="1:10" ht="12.75">
      <c r="A43" s="118"/>
      <c r="B43" s="63" t="s">
        <v>18</v>
      </c>
      <c r="C43" s="64">
        <v>3</v>
      </c>
      <c r="D43" s="64">
        <v>5</v>
      </c>
      <c r="E43" s="65"/>
      <c r="F43" s="114"/>
      <c r="G43" s="61"/>
      <c r="H43" s="61"/>
      <c r="I43" s="66"/>
      <c r="J43" s="67"/>
    </row>
    <row r="44" spans="1:10" ht="12.75">
      <c r="A44" s="116"/>
      <c r="B44" s="78" t="s">
        <v>11</v>
      </c>
      <c r="C44" s="82">
        <v>3</v>
      </c>
      <c r="D44" s="82">
        <v>5</v>
      </c>
      <c r="E44" s="80"/>
      <c r="F44" s="117"/>
      <c r="G44" s="61"/>
      <c r="H44" s="61"/>
      <c r="I44" s="66"/>
      <c r="J44" s="67"/>
    </row>
    <row r="45" spans="1:10" ht="12.75">
      <c r="A45" s="98"/>
      <c r="B45" s="89"/>
      <c r="C45" s="50"/>
      <c r="D45" s="50"/>
      <c r="E45" s="99"/>
      <c r="F45" s="91"/>
      <c r="G45" s="55"/>
      <c r="H45" s="55"/>
      <c r="I45" s="55"/>
      <c r="J45" s="55"/>
    </row>
    <row r="46" spans="1:10" ht="12.75">
      <c r="A46" s="98"/>
      <c r="B46" s="89"/>
      <c r="C46" s="50"/>
      <c r="D46" s="50"/>
      <c r="E46" s="99"/>
      <c r="F46" s="91"/>
      <c r="G46" s="55"/>
      <c r="H46" s="55"/>
      <c r="I46" s="55"/>
      <c r="J46" s="55"/>
    </row>
    <row r="47" spans="1:10" ht="12.75">
      <c r="A47" s="98"/>
      <c r="B47" s="92" t="s">
        <v>19</v>
      </c>
      <c r="C47" s="93" t="s">
        <v>2</v>
      </c>
      <c r="D47" s="93" t="s">
        <v>3</v>
      </c>
      <c r="E47" s="94" t="s">
        <v>4</v>
      </c>
      <c r="F47" s="95"/>
      <c r="G47" s="55"/>
      <c r="H47" s="55"/>
      <c r="I47" s="55"/>
      <c r="J47" s="55"/>
    </row>
    <row r="48" spans="1:10" ht="12.75">
      <c r="A48" s="63"/>
      <c r="B48" s="63" t="s">
        <v>26</v>
      </c>
      <c r="C48" s="64">
        <v>1</v>
      </c>
      <c r="D48" s="64">
        <v>3</v>
      </c>
      <c r="E48" s="65">
        <v>0.5</v>
      </c>
      <c r="F48" s="41">
        <f>E48*max!B$1</f>
        <v>220</v>
      </c>
      <c r="G48" s="61"/>
      <c r="H48" s="61"/>
      <c r="I48" s="61"/>
      <c r="J48" s="61"/>
    </row>
    <row r="49" spans="1:10" ht="12.75">
      <c r="A49" s="63"/>
      <c r="B49" s="63"/>
      <c r="C49" s="64">
        <v>1</v>
      </c>
      <c r="D49" s="64">
        <v>3</v>
      </c>
      <c r="E49" s="65">
        <v>0.6</v>
      </c>
      <c r="F49" s="41">
        <f>E49*max!B$1</f>
        <v>264</v>
      </c>
      <c r="G49" s="61"/>
      <c r="H49" s="61"/>
      <c r="I49" s="61"/>
      <c r="J49" s="61"/>
    </row>
    <row r="50" spans="1:10" ht="12.75">
      <c r="A50" s="63"/>
      <c r="B50" s="63"/>
      <c r="C50" s="64">
        <v>1</v>
      </c>
      <c r="D50" s="64">
        <v>3</v>
      </c>
      <c r="E50" s="65">
        <v>0.7</v>
      </c>
      <c r="F50" s="41">
        <f>E50*max!B$1</f>
        <v>308</v>
      </c>
      <c r="G50" s="61"/>
      <c r="H50" s="61"/>
      <c r="I50" s="61"/>
      <c r="J50" s="61"/>
    </row>
    <row r="51" spans="1:10" ht="12.75">
      <c r="A51" s="63"/>
      <c r="B51" s="63"/>
      <c r="C51" s="64">
        <v>3</v>
      </c>
      <c r="D51" s="64">
        <v>3</v>
      </c>
      <c r="E51" s="65">
        <v>0.75</v>
      </c>
      <c r="F51" s="41">
        <f>E51*max!B$1</f>
        <v>330</v>
      </c>
      <c r="G51" s="61"/>
      <c r="H51" s="61"/>
      <c r="I51" s="61"/>
      <c r="J51" s="61"/>
    </row>
    <row r="52" spans="1:10" ht="12.75">
      <c r="A52" s="63"/>
      <c r="B52" s="63"/>
      <c r="C52" s="64"/>
      <c r="D52" s="64"/>
      <c r="E52" s="65"/>
      <c r="F52" s="114"/>
      <c r="G52" s="61"/>
      <c r="H52" s="61"/>
      <c r="I52" s="66"/>
      <c r="J52" s="67"/>
    </row>
    <row r="53" spans="1:10" ht="12.75">
      <c r="A53" s="63"/>
      <c r="B53" s="63"/>
      <c r="C53" s="64"/>
      <c r="D53" s="64"/>
      <c r="E53" s="65"/>
      <c r="F53" s="114"/>
      <c r="G53" s="55"/>
      <c r="H53" s="55"/>
      <c r="I53" s="55"/>
      <c r="J53" s="55"/>
    </row>
    <row r="54" spans="1:10" ht="12.75">
      <c r="A54" s="73"/>
      <c r="B54" s="76" t="s">
        <v>22</v>
      </c>
      <c r="C54" s="70">
        <v>1</v>
      </c>
      <c r="D54" s="70">
        <v>2</v>
      </c>
      <c r="E54" s="71">
        <v>0.5</v>
      </c>
      <c r="F54" s="40">
        <f>E54*max!B$2</f>
        <v>175</v>
      </c>
      <c r="G54" s="61"/>
      <c r="H54" s="61"/>
      <c r="I54" s="61"/>
      <c r="J54" s="61"/>
    </row>
    <row r="55" spans="1:10" ht="12.75">
      <c r="A55" s="73"/>
      <c r="B55" s="73"/>
      <c r="C55" s="70">
        <v>1</v>
      </c>
      <c r="D55" s="70">
        <v>3</v>
      </c>
      <c r="E55" s="71">
        <v>0.6</v>
      </c>
      <c r="F55" s="40">
        <f>E55*max!B$2</f>
        <v>210</v>
      </c>
      <c r="G55" s="61"/>
      <c r="H55" s="61"/>
      <c r="I55" s="61"/>
      <c r="J55" s="61"/>
    </row>
    <row r="56" spans="1:10" ht="12.75">
      <c r="A56" s="73"/>
      <c r="B56" s="73"/>
      <c r="C56" s="70">
        <v>1</v>
      </c>
      <c r="D56" s="70">
        <v>2</v>
      </c>
      <c r="E56" s="71">
        <v>0.7</v>
      </c>
      <c r="F56" s="40">
        <f>E56*max!B$2</f>
        <v>244.99999999999997</v>
      </c>
      <c r="G56" s="61"/>
      <c r="H56" s="61"/>
      <c r="I56" s="61"/>
      <c r="J56" s="61"/>
    </row>
    <row r="57" spans="1:10" ht="12.75">
      <c r="A57" s="73"/>
      <c r="B57" s="73"/>
      <c r="C57" s="70">
        <v>1</v>
      </c>
      <c r="D57" s="70">
        <v>3</v>
      </c>
      <c r="E57" s="71">
        <v>0.75</v>
      </c>
      <c r="F57" s="40">
        <f>E57*max!B$2</f>
        <v>262.5</v>
      </c>
      <c r="G57" s="61"/>
      <c r="H57" s="61"/>
      <c r="I57" s="61"/>
      <c r="J57" s="61"/>
    </row>
    <row r="58" spans="1:10" ht="12.75">
      <c r="A58" s="73"/>
      <c r="B58" s="73"/>
      <c r="C58" s="70">
        <v>1</v>
      </c>
      <c r="D58" s="70">
        <v>2</v>
      </c>
      <c r="E58" s="71">
        <v>0.8</v>
      </c>
      <c r="F58" s="40">
        <f>E58*max!B$2</f>
        <v>280</v>
      </c>
      <c r="G58" s="61"/>
      <c r="H58" s="61"/>
      <c r="I58" s="61"/>
      <c r="J58" s="61"/>
    </row>
    <row r="59" spans="1:10" ht="12.75">
      <c r="A59" s="73"/>
      <c r="B59" s="73"/>
      <c r="C59" s="70">
        <v>1</v>
      </c>
      <c r="D59" s="70">
        <v>1</v>
      </c>
      <c r="E59" s="71">
        <v>0.85</v>
      </c>
      <c r="F59" s="40">
        <f>E59*max!B$2</f>
        <v>297.5</v>
      </c>
      <c r="G59" s="61"/>
      <c r="H59" s="61"/>
      <c r="I59" s="61"/>
      <c r="J59" s="61"/>
    </row>
    <row r="60" spans="1:10" ht="12.75">
      <c r="A60" s="73"/>
      <c r="B60" s="73"/>
      <c r="C60" s="70">
        <v>1</v>
      </c>
      <c r="D60" s="70">
        <v>2</v>
      </c>
      <c r="E60" s="71">
        <v>0.8</v>
      </c>
      <c r="F60" s="40">
        <f>E60*max!B$2</f>
        <v>280</v>
      </c>
      <c r="G60" s="61"/>
      <c r="H60" s="61"/>
      <c r="I60" s="61"/>
      <c r="J60" s="61"/>
    </row>
    <row r="61" spans="1:10" ht="12.75">
      <c r="A61" s="73"/>
      <c r="B61" s="73"/>
      <c r="C61" s="70">
        <v>1</v>
      </c>
      <c r="D61" s="70">
        <v>3</v>
      </c>
      <c r="E61" s="71">
        <v>0.75</v>
      </c>
      <c r="F61" s="40">
        <f>E61*max!B$2</f>
        <v>262.5</v>
      </c>
      <c r="G61" s="61"/>
      <c r="H61" s="61"/>
      <c r="I61" s="61"/>
      <c r="J61" s="61"/>
    </row>
    <row r="62" spans="1:10" ht="12.75">
      <c r="A62" s="73"/>
      <c r="B62" s="73"/>
      <c r="C62" s="70">
        <v>1</v>
      </c>
      <c r="D62" s="70">
        <v>3</v>
      </c>
      <c r="E62" s="71">
        <v>0.7</v>
      </c>
      <c r="F62" s="40">
        <f>E62*max!B$2</f>
        <v>244.99999999999997</v>
      </c>
      <c r="G62" s="61"/>
      <c r="H62" s="61"/>
      <c r="I62" s="61"/>
      <c r="J62" s="61"/>
    </row>
    <row r="63" spans="1:10" ht="12.75">
      <c r="A63" s="73"/>
      <c r="B63" s="73"/>
      <c r="C63" s="70">
        <v>1</v>
      </c>
      <c r="D63" s="70">
        <v>3</v>
      </c>
      <c r="E63" s="71">
        <v>0.6</v>
      </c>
      <c r="F63" s="40">
        <f>E63*max!B$2</f>
        <v>210</v>
      </c>
      <c r="G63" s="61"/>
      <c r="H63" s="61"/>
      <c r="I63" s="61"/>
      <c r="J63" s="61"/>
    </row>
    <row r="64" spans="1:10" ht="12.75">
      <c r="A64" s="73"/>
      <c r="B64" s="73"/>
      <c r="C64" s="70">
        <v>1</v>
      </c>
      <c r="D64" s="70">
        <v>3</v>
      </c>
      <c r="E64" s="71">
        <v>0.55</v>
      </c>
      <c r="F64" s="40">
        <f>E64*max!B$2</f>
        <v>192.50000000000003</v>
      </c>
      <c r="G64" s="61"/>
      <c r="H64" s="61"/>
      <c r="I64" s="61"/>
      <c r="J64" s="61"/>
    </row>
    <row r="65" spans="1:10" ht="12.75">
      <c r="A65" s="73"/>
      <c r="B65" s="73"/>
      <c r="C65" s="70"/>
      <c r="D65" s="70"/>
      <c r="E65" s="71"/>
      <c r="F65" s="115"/>
      <c r="G65" s="61"/>
      <c r="H65" s="61"/>
      <c r="I65" s="66"/>
      <c r="J65" s="74"/>
    </row>
    <row r="66" spans="1:10" ht="12.75">
      <c r="A66" s="73"/>
      <c r="B66" s="73" t="s">
        <v>10</v>
      </c>
      <c r="C66" s="70">
        <v>3</v>
      </c>
      <c r="D66" s="70">
        <v>10</v>
      </c>
      <c r="E66" s="75"/>
      <c r="F66" s="115"/>
      <c r="G66" s="55"/>
      <c r="H66" s="55"/>
      <c r="I66" s="55"/>
      <c r="J66" s="55"/>
    </row>
    <row r="67" spans="1:10" ht="12.75">
      <c r="A67" s="73"/>
      <c r="B67" s="76" t="s">
        <v>25</v>
      </c>
      <c r="C67" s="70">
        <v>3</v>
      </c>
      <c r="D67" s="70">
        <v>10</v>
      </c>
      <c r="E67" s="71"/>
      <c r="F67" s="115"/>
      <c r="G67" s="61"/>
      <c r="H67" s="61"/>
      <c r="I67" s="61"/>
      <c r="J67" s="61"/>
    </row>
    <row r="68" spans="1:10" ht="12.75">
      <c r="A68" s="63"/>
      <c r="B68" s="63" t="s">
        <v>26</v>
      </c>
      <c r="C68" s="64">
        <v>1</v>
      </c>
      <c r="D68" s="64">
        <v>3</v>
      </c>
      <c r="E68" s="65">
        <v>0.55</v>
      </c>
      <c r="F68" s="41">
        <f>E68*max!B$1</f>
        <v>242.00000000000003</v>
      </c>
      <c r="G68" s="61"/>
      <c r="H68" s="61"/>
      <c r="I68" s="61"/>
      <c r="J68" s="61"/>
    </row>
    <row r="69" spans="1:10" ht="12.75">
      <c r="A69" s="63"/>
      <c r="B69" s="63"/>
      <c r="C69" s="64">
        <v>1</v>
      </c>
      <c r="D69" s="64">
        <v>2</v>
      </c>
      <c r="E69" s="65">
        <v>0.65</v>
      </c>
      <c r="F69" s="41">
        <f>E69*max!B$1</f>
        <v>286</v>
      </c>
      <c r="G69" s="61"/>
      <c r="H69" s="61"/>
      <c r="I69" s="61"/>
      <c r="J69" s="61"/>
    </row>
    <row r="70" spans="1:10" ht="12.75">
      <c r="A70" s="63"/>
      <c r="B70" s="63"/>
      <c r="C70" s="64">
        <v>1</v>
      </c>
      <c r="D70" s="64">
        <v>3</v>
      </c>
      <c r="E70" s="65">
        <v>0.75</v>
      </c>
      <c r="F70" s="41">
        <f>E70*max!B$1</f>
        <v>330</v>
      </c>
      <c r="G70" s="61"/>
      <c r="H70" s="61"/>
      <c r="I70" s="61"/>
      <c r="J70" s="61"/>
    </row>
    <row r="71" spans="1:10" ht="12.75">
      <c r="A71" s="63"/>
      <c r="B71" s="63"/>
      <c r="C71" s="64"/>
      <c r="D71" s="64"/>
      <c r="E71" s="65"/>
      <c r="F71" s="114"/>
      <c r="G71" s="61"/>
      <c r="H71" s="61"/>
      <c r="I71" s="105"/>
      <c r="J71" s="67"/>
    </row>
    <row r="72" spans="1:10" ht="12.75">
      <c r="A72" s="63"/>
      <c r="B72" s="63"/>
      <c r="C72" s="64"/>
      <c r="D72" s="64"/>
      <c r="E72" s="65"/>
      <c r="F72" s="114"/>
      <c r="G72" s="61"/>
      <c r="H72" s="61"/>
      <c r="I72" s="66"/>
      <c r="J72" s="67"/>
    </row>
    <row r="73" spans="1:10" ht="12.75">
      <c r="A73" s="116"/>
      <c r="B73" s="78" t="s">
        <v>9</v>
      </c>
      <c r="C73" s="82">
        <v>3</v>
      </c>
      <c r="D73" s="82">
        <v>5</v>
      </c>
      <c r="E73" s="80"/>
      <c r="F73" s="117"/>
      <c r="G73" s="61"/>
      <c r="H73" s="61"/>
      <c r="I73" s="66"/>
      <c r="J73" s="67"/>
    </row>
    <row r="74" spans="1:10" ht="12.75">
      <c r="A74" s="116"/>
      <c r="B74" s="78" t="s">
        <v>11</v>
      </c>
      <c r="C74" s="82">
        <v>3</v>
      </c>
      <c r="D74" s="82">
        <v>5</v>
      </c>
      <c r="E74" s="80"/>
      <c r="F74" s="117"/>
      <c r="G74" s="55"/>
      <c r="H74" s="55"/>
      <c r="I74" s="55"/>
      <c r="J74" s="55"/>
    </row>
    <row r="75" spans="5:10" ht="12.75">
      <c r="E75" s="106"/>
      <c r="G75" s="89"/>
      <c r="H75" s="89"/>
      <c r="I75" s="89"/>
      <c r="J75" s="89"/>
    </row>
    <row r="76" spans="2:11" ht="12.75">
      <c r="B76" s="89"/>
      <c r="C76" s="89"/>
      <c r="D76" s="89"/>
      <c r="E76" s="229"/>
      <c r="F76" s="89"/>
      <c r="G76" s="89"/>
      <c r="H76" s="89"/>
      <c r="I76" s="89"/>
      <c r="J76" s="89"/>
      <c r="K76" s="89"/>
    </row>
    <row r="77" spans="2:11" ht="12.75">
      <c r="B77" s="89"/>
      <c r="C77" s="89"/>
      <c r="D77" s="89"/>
      <c r="E77" s="229"/>
      <c r="F77" s="91"/>
      <c r="G77" s="55"/>
      <c r="H77" s="55"/>
      <c r="I77" s="55"/>
      <c r="J77" s="55"/>
      <c r="K77" s="89"/>
    </row>
    <row r="78" spans="2:11" ht="12.75">
      <c r="B78" s="89"/>
      <c r="C78" s="89"/>
      <c r="D78" s="89"/>
      <c r="E78" s="234"/>
      <c r="F78" s="91"/>
      <c r="G78" s="50"/>
      <c r="H78" s="50"/>
      <c r="I78" s="226"/>
      <c r="J78" s="227"/>
      <c r="K78" s="89"/>
    </row>
    <row r="79" spans="2:11" ht="12.75">
      <c r="B79" s="89"/>
      <c r="C79" s="89"/>
      <c r="D79" s="89"/>
      <c r="E79" s="50"/>
      <c r="F79" s="91"/>
      <c r="G79" s="50"/>
      <c r="H79" s="50"/>
      <c r="I79" s="50"/>
      <c r="J79" s="7"/>
      <c r="K79" s="89"/>
    </row>
    <row r="80" spans="2:11" ht="12.75">
      <c r="B80" s="89"/>
      <c r="C80" s="89"/>
      <c r="D80" s="89"/>
      <c r="E80" s="234"/>
      <c r="F80" s="91"/>
      <c r="G80" s="50"/>
      <c r="H80" s="50"/>
      <c r="I80" s="226"/>
      <c r="J80" s="227"/>
      <c r="K80" s="89"/>
    </row>
    <row r="81" spans="2:11" ht="12.75">
      <c r="B81" s="89"/>
      <c r="C81" s="89"/>
      <c r="D81" s="89"/>
      <c r="E81" s="50"/>
      <c r="F81" s="91"/>
      <c r="G81" s="50"/>
      <c r="H81" s="50"/>
      <c r="I81" s="50"/>
      <c r="J81" s="7"/>
      <c r="K81" s="89"/>
    </row>
    <row r="82" spans="2:11" ht="12.75">
      <c r="B82" s="89"/>
      <c r="C82" s="89"/>
      <c r="D82" s="89"/>
      <c r="E82" s="234"/>
      <c r="F82" s="61"/>
      <c r="G82" s="50"/>
      <c r="H82" s="50"/>
      <c r="I82" s="226"/>
      <c r="J82" s="227"/>
      <c r="K82" s="89"/>
    </row>
    <row r="83" spans="2:11" ht="12.75">
      <c r="B83" s="89"/>
      <c r="C83" s="89"/>
      <c r="D83" s="89"/>
      <c r="E83" s="229"/>
      <c r="F83" s="89"/>
      <c r="G83" s="89"/>
      <c r="H83" s="89"/>
      <c r="I83" s="88"/>
      <c r="J83" s="89"/>
      <c r="K83" s="89"/>
    </row>
    <row r="84" spans="2:11" ht="12.75">
      <c r="B84" s="89"/>
      <c r="C84" s="98"/>
      <c r="D84" s="149"/>
      <c r="E84" s="89"/>
      <c r="F84" s="98"/>
      <c r="G84" s="149"/>
      <c r="H84" s="89"/>
      <c r="I84" s="226"/>
      <c r="J84" s="228"/>
      <c r="K84" s="89"/>
    </row>
    <row r="85" spans="2:11" ht="12.75">
      <c r="B85" s="89"/>
      <c r="C85" s="98"/>
      <c r="D85" s="149"/>
      <c r="E85" s="89"/>
      <c r="F85" s="89"/>
      <c r="G85" s="50"/>
      <c r="H85" s="89"/>
      <c r="I85" s="89"/>
      <c r="J85" s="50"/>
      <c r="K85" s="89"/>
    </row>
    <row r="86" spans="2:11" ht="12.75">
      <c r="B86" s="240"/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239"/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230"/>
      <c r="F88" s="89"/>
      <c r="G88" s="89"/>
      <c r="H88" s="89"/>
      <c r="I88" s="89"/>
      <c r="J88" s="89"/>
      <c r="K88" s="89"/>
    </row>
    <row r="89" spans="2:11" ht="12.75">
      <c r="B89" s="239"/>
      <c r="C89" s="89"/>
      <c r="D89" s="50"/>
      <c r="E89" s="90"/>
      <c r="F89" s="89"/>
      <c r="G89" s="89"/>
      <c r="H89" s="89"/>
      <c r="I89" s="89"/>
      <c r="J89" s="89"/>
      <c r="K89" s="89"/>
    </row>
    <row r="90" spans="2:11" ht="12.75">
      <c r="B90" s="8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89"/>
      <c r="C91" s="89"/>
      <c r="D91" s="50"/>
      <c r="E91" s="89"/>
      <c r="F91" s="89"/>
      <c r="G91" s="89"/>
      <c r="H91" s="89"/>
      <c r="I91" s="89"/>
      <c r="J91" s="89"/>
      <c r="K91" s="89"/>
    </row>
    <row r="92" spans="2:11" ht="12.75">
      <c r="B92" s="89"/>
      <c r="C92" s="89"/>
      <c r="D92" s="50"/>
      <c r="E92" s="89"/>
      <c r="F92" s="89"/>
      <c r="G92" s="89"/>
      <c r="H92" s="89"/>
      <c r="I92" s="89"/>
      <c r="J92" s="89"/>
      <c r="K92" s="89"/>
    </row>
    <row r="93" spans="2:11" ht="12.75">
      <c r="B93" s="89"/>
      <c r="C93" s="89"/>
      <c r="D93" s="50"/>
      <c r="E93" s="89"/>
      <c r="F93" s="89"/>
      <c r="G93" s="89"/>
      <c r="H93" s="89"/>
      <c r="I93" s="89"/>
      <c r="J93" s="89"/>
      <c r="K93" s="89"/>
    </row>
    <row r="94" spans="2:11" ht="12.75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 ht="12.75">
      <c r="B95" s="240"/>
      <c r="C95" s="98"/>
      <c r="D95" s="149"/>
      <c r="E95" s="89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50"/>
      <c r="E96" s="230"/>
      <c r="F96" s="89"/>
      <c r="G96" s="89"/>
      <c r="H96" s="89"/>
      <c r="I96" s="89"/>
      <c r="J96" s="89"/>
      <c r="K96" s="89"/>
    </row>
    <row r="97" spans="2:11" ht="12.75">
      <c r="B97" s="239"/>
      <c r="C97" s="89"/>
      <c r="D97" s="50"/>
      <c r="E97" s="230"/>
      <c r="F97" s="89"/>
      <c r="G97" s="89"/>
      <c r="H97" s="89"/>
      <c r="I97" s="89"/>
      <c r="J97" s="89"/>
      <c r="K97" s="89"/>
    </row>
    <row r="98" spans="2:11" ht="12.75">
      <c r="B98" s="239"/>
      <c r="C98" s="89"/>
      <c r="D98" s="50"/>
      <c r="E98" s="230"/>
      <c r="F98" s="89"/>
      <c r="G98" s="89"/>
      <c r="H98" s="89"/>
      <c r="I98" s="89"/>
      <c r="J98" s="89"/>
      <c r="K98" s="89"/>
    </row>
    <row r="99" spans="2:11" ht="12.75">
      <c r="B99" s="239"/>
      <c r="C99" s="89"/>
      <c r="D99" s="50"/>
      <c r="E99" s="230"/>
      <c r="F99" s="89"/>
      <c r="G99" s="89"/>
      <c r="H99" s="89"/>
      <c r="I99" s="89"/>
      <c r="J99" s="89"/>
      <c r="K99" s="89"/>
    </row>
    <row r="100" spans="2:11" ht="12.75">
      <c r="B100" s="8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89"/>
      <c r="C101" s="89"/>
      <c r="D101" s="50"/>
      <c r="E101" s="89"/>
      <c r="F101" s="89"/>
      <c r="G101" s="89"/>
      <c r="H101" s="89"/>
      <c r="I101" s="89"/>
      <c r="J101" s="89"/>
      <c r="K101" s="89"/>
    </row>
    <row r="102" spans="2:11" ht="12.75">
      <c r="B102" s="89"/>
      <c r="C102" s="89"/>
      <c r="D102" s="50"/>
      <c r="E102" s="89"/>
      <c r="F102" s="89"/>
      <c r="G102" s="89"/>
      <c r="H102" s="89"/>
      <c r="I102" s="89"/>
      <c r="J102" s="89"/>
      <c r="K102" s="89"/>
    </row>
    <row r="103" spans="2:11" ht="12.75">
      <c r="B103" s="89"/>
      <c r="C103" s="89"/>
      <c r="D103" s="50"/>
      <c r="E103" s="89"/>
      <c r="F103" s="89"/>
      <c r="G103" s="89"/>
      <c r="H103" s="89"/>
      <c r="I103" s="89"/>
      <c r="J103" s="89"/>
      <c r="K103" s="89"/>
    </row>
    <row r="104" spans="2:11" ht="12.75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 ht="12.75">
      <c r="B105" s="89"/>
      <c r="C105" s="98"/>
      <c r="D105" s="149"/>
      <c r="E105" s="89"/>
      <c r="F105" s="89"/>
      <c r="G105" s="89"/>
      <c r="H105" s="89"/>
      <c r="I105" s="89"/>
      <c r="J105" s="89"/>
      <c r="K105" s="89"/>
    </row>
    <row r="106" spans="2:11" ht="12.75">
      <c r="B106" s="239"/>
      <c r="C106" s="89"/>
      <c r="D106" s="50"/>
      <c r="E106" s="230"/>
      <c r="F106" s="89"/>
      <c r="G106" s="89"/>
      <c r="H106" s="89"/>
      <c r="I106" s="89"/>
      <c r="J106" s="89"/>
      <c r="K106" s="89"/>
    </row>
    <row r="107" spans="2:11" ht="12.75">
      <c r="B107" s="239"/>
      <c r="C107" s="89"/>
      <c r="D107" s="50"/>
      <c r="E107" s="230"/>
      <c r="F107" s="89"/>
      <c r="G107" s="89"/>
      <c r="H107" s="89"/>
      <c r="I107" s="89"/>
      <c r="J107" s="89"/>
      <c r="K107" s="89"/>
    </row>
    <row r="108" spans="2:11" ht="12.75">
      <c r="B108" s="239"/>
      <c r="C108" s="89"/>
      <c r="D108" s="50"/>
      <c r="E108" s="230"/>
      <c r="F108" s="89"/>
      <c r="G108" s="89"/>
      <c r="H108" s="89"/>
      <c r="I108" s="89"/>
      <c r="J108" s="89"/>
      <c r="K108" s="89"/>
    </row>
    <row r="109" spans="2:11" ht="12.75">
      <c r="B109" s="239"/>
      <c r="C109" s="89"/>
      <c r="D109" s="50"/>
      <c r="E109" s="230"/>
      <c r="F109" s="89"/>
      <c r="G109" s="89"/>
      <c r="H109" s="89"/>
      <c r="I109" s="89"/>
      <c r="J109" s="89"/>
      <c r="K109" s="89"/>
    </row>
    <row r="110" spans="2:11" ht="12.75">
      <c r="B110" s="89"/>
      <c r="C110" s="89"/>
      <c r="D110" s="50"/>
      <c r="E110" s="89"/>
      <c r="F110" s="89"/>
      <c r="G110" s="89"/>
      <c r="H110" s="89"/>
      <c r="I110" s="89"/>
      <c r="J110" s="89"/>
      <c r="K110" s="89"/>
    </row>
    <row r="111" spans="2:11" ht="12.75">
      <c r="B111" s="89"/>
      <c r="C111" s="89"/>
      <c r="D111" s="50"/>
      <c r="E111" s="89"/>
      <c r="F111" s="89"/>
      <c r="G111" s="89"/>
      <c r="H111" s="89"/>
      <c r="I111" s="89"/>
      <c r="J111" s="89"/>
      <c r="K111" s="89"/>
    </row>
    <row r="112" spans="2:11" ht="12.75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 ht="12.75">
      <c r="B113" s="89"/>
      <c r="C113" s="89"/>
      <c r="D113" s="50"/>
      <c r="E113" s="89"/>
      <c r="F113" s="89"/>
      <c r="G113" s="89"/>
      <c r="H113" s="89"/>
      <c r="I113" s="89"/>
      <c r="J113" s="89"/>
      <c r="K113" s="89"/>
    </row>
    <row r="114" spans="2:11" ht="12.75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2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H97" sqref="H97"/>
    </sheetView>
  </sheetViews>
  <sheetFormatPr defaultColWidth="9.140625" defaultRowHeight="15"/>
  <cols>
    <col min="1" max="1" width="3.57421875" style="51" customWidth="1"/>
    <col min="2" max="2" width="22.00390625" style="51" customWidth="1"/>
    <col min="3" max="3" width="10.28125" style="51" customWidth="1"/>
    <col min="4" max="4" width="9.140625" style="51" customWidth="1"/>
    <col min="5" max="5" width="0" style="51" hidden="1" customWidth="1"/>
    <col min="6" max="6" width="12.421875" style="51" customWidth="1"/>
    <col min="7" max="8" width="9.140625" style="51" customWidth="1"/>
    <col min="9" max="9" width="10.28125" style="51" customWidth="1"/>
    <col min="10" max="10" width="13.7109375" style="51" customWidth="1"/>
    <col min="11" max="16384" width="9.140625" style="51" customWidth="1"/>
  </cols>
  <sheetData>
    <row r="1" spans="1:10" ht="12.75">
      <c r="A1" s="44"/>
      <c r="B1" s="45" t="s">
        <v>27</v>
      </c>
      <c r="C1" s="46"/>
      <c r="D1" s="47"/>
      <c r="E1" s="48"/>
      <c r="F1" s="49"/>
      <c r="G1" s="89"/>
      <c r="H1" s="89"/>
      <c r="I1" s="89"/>
      <c r="J1" s="89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3</v>
      </c>
      <c r="E3" s="65">
        <v>0.5</v>
      </c>
      <c r="F3" s="41">
        <f>E3*max!B$1</f>
        <v>220</v>
      </c>
      <c r="G3" s="61"/>
      <c r="H3" s="61"/>
      <c r="I3" s="61"/>
      <c r="J3" s="61"/>
    </row>
    <row r="4" spans="1:10" ht="12.75">
      <c r="A4" s="63"/>
      <c r="B4" s="63"/>
      <c r="C4" s="64">
        <v>1</v>
      </c>
      <c r="D4" s="64">
        <v>3</v>
      </c>
      <c r="E4" s="65">
        <v>0.6</v>
      </c>
      <c r="F4" s="41">
        <f>E4*max!B$1</f>
        <v>264</v>
      </c>
      <c r="G4" s="61"/>
      <c r="H4" s="61"/>
      <c r="I4" s="61"/>
      <c r="J4" s="61"/>
    </row>
    <row r="5" spans="1:10" ht="12.75">
      <c r="A5" s="63"/>
      <c r="B5" s="63"/>
      <c r="C5" s="64">
        <v>2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</row>
    <row r="6" spans="1:10" ht="12.75">
      <c r="A6" s="63"/>
      <c r="B6" s="63"/>
      <c r="C6" s="64">
        <v>4</v>
      </c>
      <c r="D6" s="64">
        <v>3</v>
      </c>
      <c r="E6" s="65">
        <v>0.8</v>
      </c>
      <c r="F6" s="41">
        <f>E6*max!B$1</f>
        <v>352</v>
      </c>
      <c r="G6" s="61"/>
      <c r="H6" s="61"/>
      <c r="I6" s="61"/>
      <c r="J6" s="61"/>
    </row>
    <row r="7" spans="1:10" ht="12.75">
      <c r="A7" s="63"/>
      <c r="B7" s="63"/>
      <c r="C7" s="64"/>
      <c r="D7" s="64"/>
      <c r="E7" s="65"/>
      <c r="F7" s="114"/>
      <c r="G7" s="61"/>
      <c r="H7" s="61"/>
      <c r="I7" s="66"/>
      <c r="J7" s="67"/>
    </row>
    <row r="8" spans="1:10" ht="12.75">
      <c r="A8" s="63"/>
      <c r="B8" s="63"/>
      <c r="C8" s="64"/>
      <c r="D8" s="64"/>
      <c r="E8" s="65"/>
      <c r="F8" s="114"/>
      <c r="G8" s="55"/>
      <c r="H8" s="55"/>
      <c r="I8" s="55"/>
      <c r="J8" s="55"/>
    </row>
    <row r="9" spans="1:11" ht="12.75">
      <c r="A9" s="73"/>
      <c r="B9" s="76" t="s">
        <v>22</v>
      </c>
      <c r="C9" s="70">
        <v>1</v>
      </c>
      <c r="D9" s="70">
        <v>3</v>
      </c>
      <c r="E9" s="71">
        <v>0.5</v>
      </c>
      <c r="F9" s="40">
        <f>E9*max!B$2</f>
        <v>175</v>
      </c>
      <c r="G9" s="61"/>
      <c r="H9" s="61"/>
      <c r="I9" s="61"/>
      <c r="J9" s="61"/>
      <c r="K9" s="119"/>
    </row>
    <row r="10" spans="1:11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61"/>
      <c r="H10" s="61"/>
      <c r="I10" s="61"/>
      <c r="J10" s="61"/>
      <c r="K10" s="119"/>
    </row>
    <row r="11" spans="1:11" ht="12.75">
      <c r="A11" s="73"/>
      <c r="B11" s="73"/>
      <c r="C11" s="70">
        <v>2</v>
      </c>
      <c r="D11" s="70">
        <v>3</v>
      </c>
      <c r="E11" s="71">
        <v>0.7</v>
      </c>
      <c r="F11" s="40">
        <f>E11*max!B$2</f>
        <v>244.99999999999997</v>
      </c>
      <c r="G11" s="61"/>
      <c r="H11" s="61"/>
      <c r="I11" s="61"/>
      <c r="J11" s="61"/>
      <c r="K11" s="119"/>
    </row>
    <row r="12" spans="1:11" ht="12.75">
      <c r="A12" s="73"/>
      <c r="B12" s="73"/>
      <c r="C12" s="70">
        <v>2</v>
      </c>
      <c r="D12" s="70">
        <v>3</v>
      </c>
      <c r="E12" s="71">
        <v>0.8</v>
      </c>
      <c r="F12" s="40">
        <f>E12*max!B$2</f>
        <v>280</v>
      </c>
      <c r="G12" s="61"/>
      <c r="H12" s="61"/>
      <c r="I12" s="61"/>
      <c r="J12" s="61"/>
      <c r="K12" s="119"/>
    </row>
    <row r="13" spans="1:11" ht="12.75">
      <c r="A13" s="73"/>
      <c r="B13" s="73"/>
      <c r="C13" s="70"/>
      <c r="D13" s="70"/>
      <c r="E13" s="71"/>
      <c r="F13" s="115"/>
      <c r="G13" s="61"/>
      <c r="H13" s="61"/>
      <c r="I13" s="66"/>
      <c r="J13" s="74"/>
      <c r="K13" s="119"/>
    </row>
    <row r="14" spans="1:11" ht="12.75">
      <c r="A14" s="73"/>
      <c r="B14" s="27" t="s">
        <v>16</v>
      </c>
      <c r="C14" s="16">
        <v>3</v>
      </c>
      <c r="D14" s="16">
        <v>10</v>
      </c>
      <c r="E14" s="26"/>
      <c r="F14" s="40"/>
      <c r="G14" s="61"/>
      <c r="H14" s="61"/>
      <c r="I14" s="66"/>
      <c r="J14" s="74"/>
      <c r="K14" s="119"/>
    </row>
    <row r="15" spans="1:11" ht="12.75">
      <c r="A15" s="73"/>
      <c r="B15" s="73" t="s">
        <v>10</v>
      </c>
      <c r="C15" s="70">
        <v>3</v>
      </c>
      <c r="D15" s="70">
        <v>10</v>
      </c>
      <c r="E15" s="75"/>
      <c r="F15" s="115"/>
      <c r="G15" s="55"/>
      <c r="H15" s="55"/>
      <c r="I15" s="55"/>
      <c r="J15" s="55"/>
      <c r="K15" s="119"/>
    </row>
    <row r="16" spans="1:11" ht="12.75">
      <c r="A16" s="63"/>
      <c r="B16" s="63" t="s">
        <v>26</v>
      </c>
      <c r="C16" s="64">
        <v>1</v>
      </c>
      <c r="D16" s="64">
        <v>3</v>
      </c>
      <c r="E16" s="65">
        <v>0.5</v>
      </c>
      <c r="F16" s="41">
        <f>E16*max!B$1</f>
        <v>220</v>
      </c>
      <c r="G16" s="61"/>
      <c r="H16" s="61"/>
      <c r="I16" s="61"/>
      <c r="J16" s="61"/>
      <c r="K16" s="119"/>
    </row>
    <row r="17" spans="1:11" ht="12.75">
      <c r="A17" s="63"/>
      <c r="B17" s="63"/>
      <c r="C17" s="64">
        <v>1</v>
      </c>
      <c r="D17" s="64">
        <v>3</v>
      </c>
      <c r="E17" s="65">
        <v>0.6</v>
      </c>
      <c r="F17" s="41">
        <f>E17*max!B$1</f>
        <v>264</v>
      </c>
      <c r="G17" s="61"/>
      <c r="H17" s="61"/>
      <c r="I17" s="61"/>
      <c r="J17" s="61"/>
      <c r="K17" s="119"/>
    </row>
    <row r="18" spans="1:11" ht="12.75">
      <c r="A18" s="63"/>
      <c r="B18" s="63"/>
      <c r="C18" s="64">
        <v>3</v>
      </c>
      <c r="D18" s="64">
        <v>4</v>
      </c>
      <c r="E18" s="65">
        <v>0.7</v>
      </c>
      <c r="F18" s="41">
        <f>E18*max!B$1</f>
        <v>308</v>
      </c>
      <c r="G18" s="61"/>
      <c r="H18" s="61"/>
      <c r="I18" s="61"/>
      <c r="J18" s="61"/>
      <c r="K18" s="119"/>
    </row>
    <row r="19" spans="1:11" ht="12.75">
      <c r="A19" s="63"/>
      <c r="B19" s="63"/>
      <c r="C19" s="64"/>
      <c r="D19" s="64"/>
      <c r="E19" s="65"/>
      <c r="F19" s="114"/>
      <c r="G19" s="61"/>
      <c r="H19" s="61"/>
      <c r="I19" s="66"/>
      <c r="J19" s="67"/>
      <c r="K19" s="119"/>
    </row>
    <row r="20" spans="1:11" ht="12.75">
      <c r="A20" s="116"/>
      <c r="B20" s="78" t="s">
        <v>9</v>
      </c>
      <c r="C20" s="82">
        <v>3</v>
      </c>
      <c r="D20" s="82">
        <v>5</v>
      </c>
      <c r="E20" s="80"/>
      <c r="F20" s="117"/>
      <c r="G20" s="61"/>
      <c r="H20" s="61"/>
      <c r="I20" s="66"/>
      <c r="J20" s="67"/>
      <c r="K20" s="119"/>
    </row>
    <row r="21" spans="1:11" ht="12.75">
      <c r="A21" s="116"/>
      <c r="B21" s="78" t="s">
        <v>11</v>
      </c>
      <c r="C21" s="82">
        <v>3</v>
      </c>
      <c r="D21" s="82">
        <v>5</v>
      </c>
      <c r="E21" s="80"/>
      <c r="F21" s="117"/>
      <c r="G21" s="61"/>
      <c r="H21" s="61"/>
      <c r="I21" s="66"/>
      <c r="J21" s="67"/>
      <c r="K21" s="119"/>
    </row>
    <row r="22" spans="1:11" ht="12.75">
      <c r="A22" s="89"/>
      <c r="B22" s="88"/>
      <c r="C22" s="50"/>
      <c r="D22" s="50"/>
      <c r="E22" s="99"/>
      <c r="F22" s="91"/>
      <c r="G22" s="55"/>
      <c r="H22" s="55"/>
      <c r="I22" s="55"/>
      <c r="J22" s="55"/>
      <c r="K22" s="119"/>
    </row>
    <row r="23" spans="1:11" ht="12.75">
      <c r="A23" s="89"/>
      <c r="B23" s="92" t="s">
        <v>12</v>
      </c>
      <c r="C23" s="93" t="s">
        <v>2</v>
      </c>
      <c r="D23" s="93" t="s">
        <v>3</v>
      </c>
      <c r="E23" s="94" t="s">
        <v>4</v>
      </c>
      <c r="F23" s="95"/>
      <c r="G23" s="55"/>
      <c r="H23" s="55"/>
      <c r="I23" s="55"/>
      <c r="J23" s="55"/>
      <c r="K23" s="119"/>
    </row>
    <row r="24" spans="1:11" ht="12.75">
      <c r="A24" s="96"/>
      <c r="B24" s="78" t="s">
        <v>24</v>
      </c>
      <c r="C24" s="82">
        <v>1</v>
      </c>
      <c r="D24" s="82">
        <v>2</v>
      </c>
      <c r="E24" s="80">
        <v>0.5</v>
      </c>
      <c r="F24" s="43">
        <f>E24*max!B$3</f>
        <v>262.5</v>
      </c>
      <c r="G24" s="61"/>
      <c r="H24" s="61"/>
      <c r="I24" s="61"/>
      <c r="J24" s="61"/>
      <c r="K24" s="119"/>
    </row>
    <row r="25" spans="1:11" ht="12.75">
      <c r="A25" s="96"/>
      <c r="B25" s="96"/>
      <c r="C25" s="82">
        <v>1</v>
      </c>
      <c r="D25" s="82">
        <v>3</v>
      </c>
      <c r="E25" s="80">
        <v>0.6</v>
      </c>
      <c r="F25" s="43">
        <f>E25*max!B$3</f>
        <v>315</v>
      </c>
      <c r="G25" s="61"/>
      <c r="H25" s="61"/>
      <c r="I25" s="61"/>
      <c r="J25" s="61"/>
      <c r="K25" s="119"/>
    </row>
    <row r="26" spans="1:11" ht="12.75">
      <c r="A26" s="96"/>
      <c r="B26" s="96"/>
      <c r="C26" s="82">
        <v>1</v>
      </c>
      <c r="D26" s="82">
        <v>2</v>
      </c>
      <c r="E26" s="80">
        <v>0.7</v>
      </c>
      <c r="F26" s="43">
        <f>E26*max!B$3</f>
        <v>367.5</v>
      </c>
      <c r="G26" s="61"/>
      <c r="H26" s="61"/>
      <c r="I26" s="61"/>
      <c r="J26" s="61"/>
      <c r="K26" s="119"/>
    </row>
    <row r="27" spans="1:11" ht="12.75">
      <c r="A27" s="96"/>
      <c r="B27" s="96"/>
      <c r="C27" s="82">
        <v>2</v>
      </c>
      <c r="D27" s="82">
        <v>3</v>
      </c>
      <c r="E27" s="80">
        <v>0.75</v>
      </c>
      <c r="F27" s="43">
        <f>E27*max!B$3</f>
        <v>393.75</v>
      </c>
      <c r="G27" s="61"/>
      <c r="H27" s="61"/>
      <c r="I27" s="61"/>
      <c r="J27" s="61"/>
      <c r="K27" s="119"/>
    </row>
    <row r="28" spans="1:11" ht="12.75">
      <c r="A28" s="96"/>
      <c r="B28" s="96"/>
      <c r="C28" s="82"/>
      <c r="D28" s="82"/>
      <c r="E28" s="80"/>
      <c r="F28" s="117"/>
      <c r="G28" s="61"/>
      <c r="H28" s="61"/>
      <c r="I28" s="66"/>
      <c r="J28" s="67"/>
      <c r="K28" s="119"/>
    </row>
    <row r="29" spans="1:11" ht="12.75">
      <c r="A29" s="96"/>
      <c r="B29" s="96"/>
      <c r="C29" s="82"/>
      <c r="D29" s="82"/>
      <c r="E29" s="80"/>
      <c r="F29" s="117"/>
      <c r="G29" s="55"/>
      <c r="H29" s="55"/>
      <c r="I29" s="55"/>
      <c r="J29" s="55"/>
      <c r="K29" s="119"/>
    </row>
    <row r="30" spans="1:11" ht="12.75">
      <c r="A30" s="73"/>
      <c r="B30" s="73" t="s">
        <v>14</v>
      </c>
      <c r="C30" s="70">
        <v>1</v>
      </c>
      <c r="D30" s="70">
        <v>3</v>
      </c>
      <c r="E30" s="71">
        <v>0.5</v>
      </c>
      <c r="F30" s="40">
        <f>E30*max!B$2</f>
        <v>175</v>
      </c>
      <c r="G30" s="61"/>
      <c r="H30" s="61"/>
      <c r="I30" s="61"/>
      <c r="J30" s="61"/>
      <c r="K30" s="119"/>
    </row>
    <row r="31" spans="1:11" ht="12.75">
      <c r="A31" s="73"/>
      <c r="B31" s="73"/>
      <c r="C31" s="70">
        <v>1</v>
      </c>
      <c r="D31" s="70">
        <v>3</v>
      </c>
      <c r="E31" s="71">
        <v>0.6</v>
      </c>
      <c r="F31" s="40">
        <f>E31*max!B$2</f>
        <v>210</v>
      </c>
      <c r="G31" s="61"/>
      <c r="H31" s="61"/>
      <c r="I31" s="61"/>
      <c r="J31" s="61"/>
      <c r="K31" s="119"/>
    </row>
    <row r="32" spans="1:11" ht="12.75">
      <c r="A32" s="73"/>
      <c r="B32" s="73"/>
      <c r="C32" s="70">
        <v>1</v>
      </c>
      <c r="D32" s="70">
        <v>3</v>
      </c>
      <c r="E32" s="71">
        <v>0.7</v>
      </c>
      <c r="F32" s="40">
        <f>E32*max!B$2</f>
        <v>244.99999999999997</v>
      </c>
      <c r="G32" s="61"/>
      <c r="H32" s="61"/>
      <c r="I32" s="61"/>
      <c r="J32" s="61"/>
      <c r="K32" s="119"/>
    </row>
    <row r="33" spans="1:11" ht="12.75">
      <c r="A33" s="73"/>
      <c r="B33" s="73"/>
      <c r="C33" s="70">
        <v>1</v>
      </c>
      <c r="D33" s="70">
        <v>3</v>
      </c>
      <c r="E33" s="71">
        <v>0.75</v>
      </c>
      <c r="F33" s="40">
        <f>E33*max!B$2</f>
        <v>262.5</v>
      </c>
      <c r="G33" s="61"/>
      <c r="H33" s="61"/>
      <c r="I33" s="61"/>
      <c r="J33" s="61"/>
      <c r="K33" s="119"/>
    </row>
    <row r="34" spans="1:11" ht="12.75">
      <c r="A34" s="73"/>
      <c r="B34" s="73"/>
      <c r="C34" s="70">
        <v>2</v>
      </c>
      <c r="D34" s="70">
        <v>2</v>
      </c>
      <c r="E34" s="71">
        <v>0.8</v>
      </c>
      <c r="F34" s="40">
        <f>E34*max!B$2</f>
        <v>280</v>
      </c>
      <c r="G34" s="61"/>
      <c r="H34" s="61"/>
      <c r="I34" s="61"/>
      <c r="J34" s="61"/>
      <c r="K34" s="119"/>
    </row>
    <row r="35" spans="1:11" ht="12.75">
      <c r="A35" s="73"/>
      <c r="B35" s="73"/>
      <c r="C35" s="70">
        <v>1</v>
      </c>
      <c r="D35" s="70">
        <v>1</v>
      </c>
      <c r="E35" s="71">
        <v>0.85</v>
      </c>
      <c r="F35" s="40">
        <f>E35*max!B$2</f>
        <v>297.5</v>
      </c>
      <c r="G35" s="61"/>
      <c r="H35" s="61"/>
      <c r="I35" s="61"/>
      <c r="J35" s="61"/>
      <c r="K35" s="119"/>
    </row>
    <row r="36" spans="1:11" ht="12.75">
      <c r="A36" s="73"/>
      <c r="B36" s="73"/>
      <c r="C36" s="70">
        <v>2</v>
      </c>
      <c r="D36" s="70">
        <v>2</v>
      </c>
      <c r="E36" s="71">
        <v>0.8</v>
      </c>
      <c r="F36" s="40">
        <f>E36*max!B$2</f>
        <v>280</v>
      </c>
      <c r="G36" s="61"/>
      <c r="H36" s="61"/>
      <c r="I36" s="61"/>
      <c r="J36" s="61"/>
      <c r="K36" s="119"/>
    </row>
    <row r="37" spans="1:11" ht="12.75">
      <c r="A37" s="73"/>
      <c r="B37" s="73"/>
      <c r="C37" s="70">
        <v>1</v>
      </c>
      <c r="D37" s="70">
        <v>3</v>
      </c>
      <c r="E37" s="71">
        <v>0.75</v>
      </c>
      <c r="F37" s="40">
        <f>E37*max!B$2</f>
        <v>262.5</v>
      </c>
      <c r="G37" s="61"/>
      <c r="H37" s="61"/>
      <c r="I37" s="61"/>
      <c r="J37" s="61"/>
      <c r="K37" s="119"/>
    </row>
    <row r="38" spans="1:11" ht="12.75">
      <c r="A38" s="73"/>
      <c r="B38" s="73"/>
      <c r="C38" s="70">
        <v>1</v>
      </c>
      <c r="D38" s="70">
        <v>4</v>
      </c>
      <c r="E38" s="71">
        <v>0.7</v>
      </c>
      <c r="F38" s="40">
        <f>E38*max!B$2</f>
        <v>244.99999999999997</v>
      </c>
      <c r="G38" s="61"/>
      <c r="H38" s="61"/>
      <c r="I38" s="61"/>
      <c r="J38" s="61"/>
      <c r="K38" s="119"/>
    </row>
    <row r="39" spans="1:11" ht="12.75">
      <c r="A39" s="73"/>
      <c r="B39" s="73"/>
      <c r="C39" s="70">
        <v>1</v>
      </c>
      <c r="D39" s="70">
        <v>3</v>
      </c>
      <c r="E39" s="71">
        <v>0.65</v>
      </c>
      <c r="F39" s="40">
        <f>E39*max!B$2</f>
        <v>227.5</v>
      </c>
      <c r="G39" s="61"/>
      <c r="H39" s="61"/>
      <c r="I39" s="61"/>
      <c r="J39" s="61"/>
      <c r="K39" s="119"/>
    </row>
    <row r="40" spans="1:11" ht="12.75">
      <c r="A40" s="73"/>
      <c r="B40" s="73"/>
      <c r="C40" s="70">
        <v>1</v>
      </c>
      <c r="D40" s="70">
        <v>3</v>
      </c>
      <c r="E40" s="71">
        <v>0.55</v>
      </c>
      <c r="F40" s="40">
        <f>E40*max!B$2</f>
        <v>192.50000000000003</v>
      </c>
      <c r="G40" s="61"/>
      <c r="H40" s="61"/>
      <c r="I40" s="61"/>
      <c r="J40" s="61"/>
      <c r="K40" s="119"/>
    </row>
    <row r="41" spans="1:11" ht="12.75">
      <c r="A41" s="73"/>
      <c r="B41" s="73"/>
      <c r="C41" s="70"/>
      <c r="D41" s="70"/>
      <c r="E41" s="71"/>
      <c r="F41" s="115"/>
      <c r="G41" s="61"/>
      <c r="H41" s="61"/>
      <c r="I41" s="66"/>
      <c r="J41" s="74"/>
      <c r="K41" s="119"/>
    </row>
    <row r="42" spans="1:11" ht="12.75">
      <c r="A42" s="73"/>
      <c r="B42" s="73" t="s">
        <v>10</v>
      </c>
      <c r="C42" s="70">
        <v>3</v>
      </c>
      <c r="D42" s="70">
        <v>10</v>
      </c>
      <c r="E42" s="75"/>
      <c r="F42" s="115"/>
      <c r="G42" s="55"/>
      <c r="H42" s="55"/>
      <c r="I42" s="55"/>
      <c r="J42" s="55"/>
      <c r="K42" s="119"/>
    </row>
    <row r="43" spans="1:11" ht="12.75">
      <c r="A43" s="73"/>
      <c r="B43" s="76" t="s">
        <v>25</v>
      </c>
      <c r="C43" s="70">
        <v>3</v>
      </c>
      <c r="D43" s="70">
        <v>10</v>
      </c>
      <c r="E43" s="71"/>
      <c r="F43" s="115"/>
      <c r="G43" s="55"/>
      <c r="H43" s="55"/>
      <c r="I43" s="55"/>
      <c r="J43" s="55"/>
      <c r="K43" s="119"/>
    </row>
    <row r="44" spans="1:11" ht="12.75">
      <c r="A44" s="96"/>
      <c r="B44" s="78" t="s">
        <v>17</v>
      </c>
      <c r="C44" s="82">
        <v>1</v>
      </c>
      <c r="D44" s="82">
        <v>2</v>
      </c>
      <c r="E44" s="80">
        <v>0.6</v>
      </c>
      <c r="F44" s="43">
        <f>E44*max!B$3</f>
        <v>315</v>
      </c>
      <c r="G44" s="61"/>
      <c r="H44" s="61"/>
      <c r="I44" s="61"/>
      <c r="J44" s="61"/>
      <c r="K44" s="119"/>
    </row>
    <row r="45" spans="1:11" ht="12.75">
      <c r="A45" s="96"/>
      <c r="B45" s="96"/>
      <c r="C45" s="82">
        <v>2</v>
      </c>
      <c r="D45" s="82">
        <v>3</v>
      </c>
      <c r="E45" s="80">
        <v>0.7</v>
      </c>
      <c r="F45" s="43">
        <f>E45*max!B$3</f>
        <v>367.5</v>
      </c>
      <c r="G45" s="61"/>
      <c r="H45" s="61"/>
      <c r="I45" s="61"/>
      <c r="J45" s="61"/>
      <c r="K45" s="119"/>
    </row>
    <row r="46" spans="1:11" ht="12.75">
      <c r="A46" s="96"/>
      <c r="B46" s="96"/>
      <c r="C46" s="82">
        <v>3</v>
      </c>
      <c r="D46" s="82">
        <v>4</v>
      </c>
      <c r="E46" s="80">
        <v>0.8</v>
      </c>
      <c r="F46" s="43">
        <f>E46*max!B$3</f>
        <v>420</v>
      </c>
      <c r="G46" s="61"/>
      <c r="H46" s="61"/>
      <c r="I46" s="61"/>
      <c r="J46" s="61"/>
      <c r="K46" s="119"/>
    </row>
    <row r="47" spans="1:11" ht="12.75">
      <c r="A47" s="96"/>
      <c r="B47" s="96"/>
      <c r="C47" s="82"/>
      <c r="D47" s="82"/>
      <c r="E47" s="80"/>
      <c r="F47" s="117"/>
      <c r="G47" s="61"/>
      <c r="H47" s="61"/>
      <c r="I47" s="66"/>
      <c r="J47" s="67"/>
      <c r="K47" s="119"/>
    </row>
    <row r="48" spans="1:11" ht="12.75">
      <c r="A48" s="118"/>
      <c r="B48" s="63" t="s">
        <v>18</v>
      </c>
      <c r="C48" s="64">
        <v>3</v>
      </c>
      <c r="D48" s="64">
        <v>5</v>
      </c>
      <c r="E48" s="65"/>
      <c r="F48" s="114"/>
      <c r="G48" s="55"/>
      <c r="H48" s="55"/>
      <c r="I48" s="55"/>
      <c r="J48" s="55"/>
      <c r="K48" s="119"/>
    </row>
    <row r="49" spans="1:11" ht="12.75">
      <c r="A49" s="116"/>
      <c r="B49" s="78" t="s">
        <v>11</v>
      </c>
      <c r="C49" s="82">
        <v>3</v>
      </c>
      <c r="D49" s="82">
        <v>5</v>
      </c>
      <c r="E49" s="80"/>
      <c r="F49" s="117"/>
      <c r="G49" s="61"/>
      <c r="H49" s="61"/>
      <c r="I49" s="61"/>
      <c r="J49" s="61"/>
      <c r="K49" s="119"/>
    </row>
    <row r="50" spans="1:11" ht="12.75">
      <c r="A50" s="44"/>
      <c r="B50" s="44"/>
      <c r="C50" s="50"/>
      <c r="D50" s="50"/>
      <c r="E50" s="113"/>
      <c r="F50" s="113"/>
      <c r="G50" s="61"/>
      <c r="H50" s="61"/>
      <c r="I50" s="61"/>
      <c r="J50" s="61"/>
      <c r="K50" s="119"/>
    </row>
    <row r="51" spans="1:11" ht="12.75">
      <c r="A51" s="109"/>
      <c r="B51" s="45" t="s">
        <v>19</v>
      </c>
      <c r="C51" s="52" t="s">
        <v>2</v>
      </c>
      <c r="D51" s="52" t="s">
        <v>3</v>
      </c>
      <c r="E51" s="53" t="s">
        <v>4</v>
      </c>
      <c r="F51" s="54"/>
      <c r="G51" s="55"/>
      <c r="H51" s="55"/>
      <c r="I51" s="55"/>
      <c r="J51" s="55"/>
      <c r="K51" s="119"/>
    </row>
    <row r="52" spans="1:11" ht="12.75">
      <c r="A52" s="73"/>
      <c r="B52" s="76" t="s">
        <v>22</v>
      </c>
      <c r="C52" s="70">
        <v>1</v>
      </c>
      <c r="D52" s="70">
        <v>2</v>
      </c>
      <c r="E52" s="71">
        <v>0.5</v>
      </c>
      <c r="F52" s="40">
        <f>E52*max!B$2</f>
        <v>175</v>
      </c>
      <c r="G52" s="61"/>
      <c r="H52" s="61"/>
      <c r="I52" s="61"/>
      <c r="J52" s="61"/>
      <c r="K52" s="119"/>
    </row>
    <row r="53" spans="1:11" ht="12.75">
      <c r="A53" s="73"/>
      <c r="B53" s="73"/>
      <c r="C53" s="70">
        <v>1</v>
      </c>
      <c r="D53" s="70">
        <v>3</v>
      </c>
      <c r="E53" s="71">
        <v>0.6</v>
      </c>
      <c r="F53" s="40">
        <f>E53*max!B$2</f>
        <v>210</v>
      </c>
      <c r="G53" s="61"/>
      <c r="H53" s="61"/>
      <c r="I53" s="61"/>
      <c r="J53" s="61"/>
      <c r="K53" s="119"/>
    </row>
    <row r="54" spans="1:11" ht="12.75">
      <c r="A54" s="73"/>
      <c r="B54" s="73"/>
      <c r="C54" s="70">
        <v>1</v>
      </c>
      <c r="D54" s="70">
        <v>3</v>
      </c>
      <c r="E54" s="71">
        <v>0.7</v>
      </c>
      <c r="F54" s="40">
        <f>E54*max!B$2</f>
        <v>244.99999999999997</v>
      </c>
      <c r="G54" s="61"/>
      <c r="H54" s="61"/>
      <c r="I54" s="61"/>
      <c r="J54" s="61"/>
      <c r="K54" s="119"/>
    </row>
    <row r="55" spans="1:11" ht="12.75">
      <c r="A55" s="73"/>
      <c r="B55" s="73"/>
      <c r="C55" s="70">
        <v>2</v>
      </c>
      <c r="D55" s="70">
        <v>3</v>
      </c>
      <c r="E55" s="71">
        <v>0.8</v>
      </c>
      <c r="F55" s="40">
        <f>E55*max!B$2</f>
        <v>280</v>
      </c>
      <c r="G55" s="61"/>
      <c r="H55" s="61"/>
      <c r="I55" s="61"/>
      <c r="J55" s="61"/>
      <c r="K55" s="119"/>
    </row>
    <row r="56" spans="1:11" ht="12.75">
      <c r="A56" s="73"/>
      <c r="B56" s="73"/>
      <c r="C56" s="70"/>
      <c r="D56" s="70"/>
      <c r="E56" s="71"/>
      <c r="F56" s="115"/>
      <c r="G56" s="61"/>
      <c r="H56" s="61"/>
      <c r="I56" s="66"/>
      <c r="J56" s="74"/>
      <c r="K56" s="119"/>
    </row>
    <row r="57" spans="1:11" ht="12.75">
      <c r="A57" s="73"/>
      <c r="B57" s="73"/>
      <c r="C57" s="70"/>
      <c r="D57" s="70"/>
      <c r="E57" s="71"/>
      <c r="F57" s="115"/>
      <c r="G57" s="55"/>
      <c r="H57" s="55"/>
      <c r="I57" s="55"/>
      <c r="J57" s="55"/>
      <c r="K57" s="119"/>
    </row>
    <row r="58" spans="1:11" ht="12.75">
      <c r="A58" s="63"/>
      <c r="B58" s="63" t="s">
        <v>26</v>
      </c>
      <c r="C58" s="64">
        <v>1</v>
      </c>
      <c r="D58" s="64">
        <v>3</v>
      </c>
      <c r="E58" s="65">
        <v>0.5</v>
      </c>
      <c r="F58" s="41">
        <f>E58*max!B$1</f>
        <v>220</v>
      </c>
      <c r="G58" s="61"/>
      <c r="H58" s="61"/>
      <c r="I58" s="61"/>
      <c r="J58" s="61"/>
      <c r="K58" s="119"/>
    </row>
    <row r="59" spans="1:11" ht="12.75">
      <c r="A59" s="63"/>
      <c r="B59" s="63"/>
      <c r="C59" s="64">
        <v>1</v>
      </c>
      <c r="D59" s="64">
        <v>3</v>
      </c>
      <c r="E59" s="65">
        <v>0.6</v>
      </c>
      <c r="F59" s="41">
        <f>E59*max!B$1</f>
        <v>264</v>
      </c>
      <c r="G59" s="61"/>
      <c r="H59" s="61"/>
      <c r="I59" s="61"/>
      <c r="J59" s="61"/>
      <c r="K59" s="119"/>
    </row>
    <row r="60" spans="1:11" ht="12.75">
      <c r="A60" s="63"/>
      <c r="B60" s="63"/>
      <c r="C60" s="64">
        <v>2</v>
      </c>
      <c r="D60" s="64">
        <v>2</v>
      </c>
      <c r="E60" s="65">
        <v>0.7</v>
      </c>
      <c r="F60" s="41">
        <f>E60*max!B$1</f>
        <v>308</v>
      </c>
      <c r="G60" s="61"/>
      <c r="H60" s="61"/>
      <c r="I60" s="61"/>
      <c r="J60" s="61"/>
      <c r="K60" s="119"/>
    </row>
    <row r="61" spans="1:11" ht="12.75">
      <c r="A61" s="63"/>
      <c r="B61" s="63"/>
      <c r="C61" s="64">
        <v>2</v>
      </c>
      <c r="D61" s="64">
        <v>3</v>
      </c>
      <c r="E61" s="65">
        <v>0.75</v>
      </c>
      <c r="F61" s="41">
        <f>E61*max!B$1</f>
        <v>330</v>
      </c>
      <c r="G61" s="61"/>
      <c r="H61" s="61"/>
      <c r="I61" s="61"/>
      <c r="J61" s="61"/>
      <c r="K61" s="119"/>
    </row>
    <row r="62" spans="1:11" ht="12.75">
      <c r="A62" s="63"/>
      <c r="B62" s="63"/>
      <c r="C62" s="64"/>
      <c r="D62" s="64"/>
      <c r="E62" s="65"/>
      <c r="F62" s="114"/>
      <c r="G62" s="61"/>
      <c r="H62" s="61"/>
      <c r="I62" s="66"/>
      <c r="J62" s="67"/>
      <c r="K62" s="119"/>
    </row>
    <row r="63" spans="1:11" ht="12.75">
      <c r="A63" s="63"/>
      <c r="B63" s="63"/>
      <c r="C63" s="64"/>
      <c r="D63" s="64"/>
      <c r="E63" s="65"/>
      <c r="F63" s="114"/>
      <c r="G63" s="55"/>
      <c r="H63" s="55"/>
      <c r="I63" s="55"/>
      <c r="J63" s="55"/>
      <c r="K63" s="119"/>
    </row>
    <row r="64" spans="1:11" ht="12.75">
      <c r="A64" s="73"/>
      <c r="B64" s="76" t="s">
        <v>22</v>
      </c>
      <c r="C64" s="70">
        <v>1</v>
      </c>
      <c r="D64" s="70">
        <v>2</v>
      </c>
      <c r="E64" s="71">
        <v>0.55</v>
      </c>
      <c r="F64" s="40">
        <f>E64*max!B$2</f>
        <v>192.50000000000003</v>
      </c>
      <c r="G64" s="61"/>
      <c r="H64" s="61"/>
      <c r="I64" s="61"/>
      <c r="J64" s="61"/>
      <c r="K64" s="119"/>
    </row>
    <row r="65" spans="1:11" ht="12.75">
      <c r="A65" s="73"/>
      <c r="B65" s="73"/>
      <c r="C65" s="70">
        <v>1</v>
      </c>
      <c r="D65" s="70">
        <v>3</v>
      </c>
      <c r="E65" s="71">
        <v>0.65</v>
      </c>
      <c r="F65" s="40">
        <f>E65*max!B$2</f>
        <v>227.5</v>
      </c>
      <c r="G65" s="61"/>
      <c r="H65" s="61"/>
      <c r="I65" s="61"/>
      <c r="J65" s="61"/>
      <c r="K65" s="119"/>
    </row>
    <row r="66" spans="1:11" ht="12.75">
      <c r="A66" s="73"/>
      <c r="B66" s="73"/>
      <c r="C66" s="70">
        <v>3</v>
      </c>
      <c r="D66" s="70">
        <v>4</v>
      </c>
      <c r="E66" s="71">
        <v>0.7</v>
      </c>
      <c r="F66" s="40">
        <f>E66*max!B$2</f>
        <v>244.99999999999997</v>
      </c>
      <c r="G66" s="61"/>
      <c r="H66" s="61"/>
      <c r="I66" s="61"/>
      <c r="J66" s="61"/>
      <c r="K66" s="119"/>
    </row>
    <row r="67" spans="1:11" ht="12.75">
      <c r="A67" s="73"/>
      <c r="B67" s="73"/>
      <c r="C67" s="70"/>
      <c r="D67" s="70"/>
      <c r="E67" s="71"/>
      <c r="F67" s="115"/>
      <c r="G67" s="61"/>
      <c r="H67" s="61"/>
      <c r="I67" s="61"/>
      <c r="J67" s="61"/>
      <c r="K67" s="119"/>
    </row>
    <row r="68" spans="1:11" ht="12.75">
      <c r="A68" s="73"/>
      <c r="B68" s="73" t="s">
        <v>10</v>
      </c>
      <c r="C68" s="70">
        <v>3</v>
      </c>
      <c r="D68" s="70">
        <v>10</v>
      </c>
      <c r="E68" s="75"/>
      <c r="F68" s="115"/>
      <c r="G68" s="61"/>
      <c r="H68" s="61"/>
      <c r="I68" s="66"/>
      <c r="J68" s="74"/>
      <c r="K68" s="119"/>
    </row>
    <row r="69" spans="1:11" ht="12.75">
      <c r="A69" s="73"/>
      <c r="B69" s="76" t="s">
        <v>25</v>
      </c>
      <c r="C69" s="70">
        <v>3</v>
      </c>
      <c r="D69" s="70">
        <v>10</v>
      </c>
      <c r="E69" s="71"/>
      <c r="F69" s="115"/>
      <c r="G69" s="61"/>
      <c r="H69" s="61"/>
      <c r="I69" s="66"/>
      <c r="J69" s="67"/>
      <c r="K69" s="119"/>
    </row>
    <row r="70" spans="1:11" ht="12.75">
      <c r="A70" s="73"/>
      <c r="B70" s="73"/>
      <c r="C70" s="70"/>
      <c r="D70" s="70"/>
      <c r="E70" s="75"/>
      <c r="F70" s="115"/>
      <c r="G70" s="61"/>
      <c r="H70" s="61"/>
      <c r="I70" s="66"/>
      <c r="J70" s="67"/>
      <c r="K70" s="119"/>
    </row>
    <row r="71" spans="1:11" ht="12.75">
      <c r="A71" s="116"/>
      <c r="B71" s="78" t="s">
        <v>9</v>
      </c>
      <c r="C71" s="82">
        <v>3</v>
      </c>
      <c r="D71" s="82">
        <v>5</v>
      </c>
      <c r="E71" s="80"/>
      <c r="F71" s="117"/>
      <c r="G71" s="61"/>
      <c r="H71" s="61"/>
      <c r="I71" s="66"/>
      <c r="J71" s="67"/>
      <c r="K71" s="119"/>
    </row>
    <row r="72" spans="1:11" ht="12.75">
      <c r="A72" s="116"/>
      <c r="B72" s="78" t="s">
        <v>11</v>
      </c>
      <c r="C72" s="82">
        <v>3</v>
      </c>
      <c r="D72" s="82">
        <v>5</v>
      </c>
      <c r="E72" s="80"/>
      <c r="F72" s="117"/>
      <c r="G72" s="55"/>
      <c r="H72" s="55"/>
      <c r="I72" s="55"/>
      <c r="J72" s="55"/>
      <c r="K72" s="119"/>
    </row>
    <row r="73" spans="5:10" ht="12.75">
      <c r="E73" s="106"/>
      <c r="G73" s="120"/>
      <c r="H73" s="120"/>
      <c r="I73" s="120"/>
      <c r="J73" s="120"/>
    </row>
    <row r="74" ht="12.75">
      <c r="E74" s="106"/>
    </row>
    <row r="75" spans="2:11" ht="12.75">
      <c r="B75" s="89"/>
      <c r="C75" s="89"/>
      <c r="D75" s="89"/>
      <c r="E75" s="229"/>
      <c r="F75" s="91"/>
      <c r="G75" s="55"/>
      <c r="H75" s="55"/>
      <c r="I75" s="55"/>
      <c r="J75" s="55"/>
      <c r="K75" s="89"/>
    </row>
    <row r="76" spans="2:11" ht="12.75">
      <c r="B76" s="89"/>
      <c r="C76" s="89"/>
      <c r="D76" s="89"/>
      <c r="E76" s="234"/>
      <c r="F76" s="91"/>
      <c r="G76" s="50"/>
      <c r="H76" s="50"/>
      <c r="I76" s="226"/>
      <c r="J76" s="227"/>
      <c r="K76" s="89"/>
    </row>
    <row r="77" spans="2:11" ht="12.75">
      <c r="B77" s="89"/>
      <c r="C77" s="89"/>
      <c r="D77" s="89"/>
      <c r="E77" s="50"/>
      <c r="F77" s="91"/>
      <c r="G77" s="50"/>
      <c r="H77" s="50"/>
      <c r="I77" s="50"/>
      <c r="J77" s="7"/>
      <c r="K77" s="89"/>
    </row>
    <row r="78" spans="2:11" ht="12.75">
      <c r="B78" s="89"/>
      <c r="C78" s="89"/>
      <c r="D78" s="89"/>
      <c r="E78" s="234"/>
      <c r="F78" s="91"/>
      <c r="G78" s="50"/>
      <c r="H78" s="50"/>
      <c r="I78" s="226"/>
      <c r="J78" s="227"/>
      <c r="K78" s="89"/>
    </row>
    <row r="79" spans="2:11" ht="12.75">
      <c r="B79" s="89"/>
      <c r="C79" s="89"/>
      <c r="D79" s="89"/>
      <c r="E79" s="50"/>
      <c r="F79" s="91"/>
      <c r="G79" s="50"/>
      <c r="H79" s="50"/>
      <c r="I79" s="50"/>
      <c r="J79" s="7"/>
      <c r="K79" s="89"/>
    </row>
    <row r="80" spans="2:11" ht="12.75">
      <c r="B80" s="89"/>
      <c r="C80" s="89"/>
      <c r="D80" s="89"/>
      <c r="E80" s="234"/>
      <c r="F80" s="61"/>
      <c r="G80" s="50"/>
      <c r="H80" s="50"/>
      <c r="I80" s="226"/>
      <c r="J80" s="227"/>
      <c r="K80" s="89"/>
    </row>
    <row r="81" spans="2:11" ht="12.75">
      <c r="B81" s="89"/>
      <c r="C81" s="89"/>
      <c r="D81" s="89"/>
      <c r="E81" s="229"/>
      <c r="F81" s="89"/>
      <c r="G81" s="89"/>
      <c r="H81" s="89"/>
      <c r="I81" s="88"/>
      <c r="J81" s="89"/>
      <c r="K81" s="89"/>
    </row>
    <row r="82" spans="2:11" ht="12.75">
      <c r="B82" s="89"/>
      <c r="C82" s="98"/>
      <c r="D82" s="149"/>
      <c r="E82" s="89"/>
      <c r="F82" s="98"/>
      <c r="G82" s="149"/>
      <c r="H82" s="89"/>
      <c r="I82" s="226"/>
      <c r="J82" s="228"/>
      <c r="K82" s="89"/>
    </row>
    <row r="83" spans="2:11" ht="12.75">
      <c r="B83" s="89"/>
      <c r="C83" s="98"/>
      <c r="D83" s="149"/>
      <c r="E83" s="89"/>
      <c r="F83" s="89"/>
      <c r="G83" s="50"/>
      <c r="H83" s="89"/>
      <c r="I83" s="89"/>
      <c r="J83" s="50"/>
      <c r="K83" s="89"/>
    </row>
    <row r="84" spans="2:11" ht="12.75">
      <c r="B84" s="239"/>
      <c r="C84" s="89"/>
      <c r="D84" s="50"/>
      <c r="E84" s="230"/>
      <c r="F84" s="89"/>
      <c r="G84" s="89"/>
      <c r="H84" s="89"/>
      <c r="I84" s="89"/>
      <c r="J84" s="89"/>
      <c r="K84" s="89"/>
    </row>
    <row r="85" spans="2:11" ht="12.75">
      <c r="B85" s="239"/>
      <c r="C85" s="89"/>
      <c r="D85" s="50"/>
      <c r="E85" s="230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239"/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89"/>
      <c r="F88" s="89"/>
      <c r="G88" s="89"/>
      <c r="H88" s="89"/>
      <c r="I88" s="89"/>
      <c r="J88" s="89"/>
      <c r="K88" s="89"/>
    </row>
    <row r="89" spans="2:11" ht="12.75">
      <c r="B89" s="89"/>
      <c r="C89" s="89"/>
      <c r="D89" s="50"/>
      <c r="E89" s="89"/>
      <c r="F89" s="89"/>
      <c r="G89" s="89"/>
      <c r="H89" s="89"/>
      <c r="I89" s="89"/>
      <c r="J89" s="89"/>
      <c r="K89" s="89"/>
    </row>
    <row r="90" spans="2:11" ht="12.75">
      <c r="B90" s="8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89"/>
      <c r="C91" s="89"/>
      <c r="D91" s="50"/>
      <c r="E91" s="89"/>
      <c r="F91" s="89"/>
      <c r="G91" s="89"/>
      <c r="H91" s="89"/>
      <c r="I91" s="89"/>
      <c r="J91" s="89"/>
      <c r="K91" s="89"/>
    </row>
    <row r="92" spans="2:11" ht="12.75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12.75">
      <c r="B93" s="89"/>
      <c r="C93" s="98"/>
      <c r="D93" s="149"/>
      <c r="E93" s="89"/>
      <c r="F93" s="89"/>
      <c r="G93" s="89"/>
      <c r="H93" s="89"/>
      <c r="I93" s="89"/>
      <c r="J93" s="89"/>
      <c r="K93" s="89"/>
    </row>
    <row r="94" spans="2:11" ht="12.75">
      <c r="B94" s="239"/>
      <c r="C94" s="89"/>
      <c r="D94" s="50"/>
      <c r="E94" s="230"/>
      <c r="F94" s="89"/>
      <c r="G94" s="89"/>
      <c r="H94" s="89"/>
      <c r="I94" s="89"/>
      <c r="J94" s="89"/>
      <c r="K94" s="89"/>
    </row>
    <row r="95" spans="2:11" ht="12.75">
      <c r="B95" s="239"/>
      <c r="C95" s="89"/>
      <c r="D95" s="50"/>
      <c r="E95" s="230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50"/>
      <c r="E96" s="230"/>
      <c r="F96" s="89"/>
      <c r="G96" s="89"/>
      <c r="H96" s="89"/>
      <c r="I96" s="89"/>
      <c r="J96" s="89"/>
      <c r="K96" s="89"/>
    </row>
    <row r="97" spans="2:11" ht="12.75">
      <c r="B97" s="239"/>
      <c r="C97" s="89"/>
      <c r="D97" s="50"/>
      <c r="E97" s="230"/>
      <c r="F97" s="89"/>
      <c r="G97" s="89"/>
      <c r="H97" s="89"/>
      <c r="I97" s="89"/>
      <c r="J97" s="89"/>
      <c r="K97" s="89"/>
    </row>
    <row r="98" spans="2:11" ht="12.75">
      <c r="B98" s="89"/>
      <c r="C98" s="89"/>
      <c r="D98" s="50"/>
      <c r="E98" s="89"/>
      <c r="F98" s="89"/>
      <c r="G98" s="89"/>
      <c r="H98" s="89"/>
      <c r="I98" s="89"/>
      <c r="J98" s="89"/>
      <c r="K98" s="89"/>
    </row>
    <row r="99" spans="2:11" ht="12.75">
      <c r="B99" s="89"/>
      <c r="C99" s="89"/>
      <c r="D99" s="50"/>
      <c r="E99" s="89"/>
      <c r="F99" s="89"/>
      <c r="G99" s="89"/>
      <c r="H99" s="89"/>
      <c r="I99" s="89"/>
      <c r="J99" s="89"/>
      <c r="K99" s="89"/>
    </row>
    <row r="100" spans="2:11" ht="12.75">
      <c r="B100" s="8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89"/>
      <c r="C101" s="89"/>
      <c r="D101" s="50"/>
      <c r="E101" s="89"/>
      <c r="F101" s="89"/>
      <c r="G101" s="89"/>
      <c r="H101" s="89"/>
      <c r="I101" s="89"/>
      <c r="J101" s="89"/>
      <c r="K101" s="89"/>
    </row>
    <row r="102" spans="2:11" ht="12.75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 ht="12.75">
      <c r="B103" s="89"/>
      <c r="C103" s="98"/>
      <c r="D103" s="149"/>
      <c r="E103" s="89"/>
      <c r="F103" s="89"/>
      <c r="G103" s="89"/>
      <c r="H103" s="89"/>
      <c r="I103" s="89"/>
      <c r="J103" s="89"/>
      <c r="K103" s="89"/>
    </row>
    <row r="104" spans="2:11" ht="12.75">
      <c r="B104" s="239"/>
      <c r="C104" s="89"/>
      <c r="D104" s="50"/>
      <c r="E104" s="230"/>
      <c r="F104" s="89"/>
      <c r="G104" s="89"/>
      <c r="H104" s="89"/>
      <c r="I104" s="89"/>
      <c r="J104" s="89"/>
      <c r="K104" s="89"/>
    </row>
    <row r="105" spans="2:11" ht="12.75">
      <c r="B105" s="239"/>
      <c r="C105" s="89"/>
      <c r="D105" s="50"/>
      <c r="E105" s="230"/>
      <c r="F105" s="89"/>
      <c r="G105" s="89"/>
      <c r="H105" s="89"/>
      <c r="I105" s="89"/>
      <c r="J105" s="89"/>
      <c r="K105" s="89"/>
    </row>
    <row r="106" spans="2:11" ht="12.75">
      <c r="B106" s="239"/>
      <c r="C106" s="89"/>
      <c r="D106" s="50"/>
      <c r="E106" s="230"/>
      <c r="F106" s="89"/>
      <c r="G106" s="89"/>
      <c r="H106" s="89"/>
      <c r="I106" s="89"/>
      <c r="J106" s="89"/>
      <c r="K106" s="89"/>
    </row>
    <row r="107" spans="2:11" ht="12.75">
      <c r="B107" s="239"/>
      <c r="C107" s="89"/>
      <c r="D107" s="50"/>
      <c r="E107" s="230"/>
      <c r="F107" s="89"/>
      <c r="G107" s="89"/>
      <c r="H107" s="89"/>
      <c r="I107" s="89"/>
      <c r="J107" s="89"/>
      <c r="K107" s="89"/>
    </row>
    <row r="108" spans="2:11" ht="12.75">
      <c r="B108" s="89"/>
      <c r="C108" s="89"/>
      <c r="D108" s="50"/>
      <c r="E108" s="89"/>
      <c r="F108" s="89"/>
      <c r="G108" s="89"/>
      <c r="H108" s="89"/>
      <c r="I108" s="89"/>
      <c r="J108" s="89"/>
      <c r="K108" s="89"/>
    </row>
    <row r="109" spans="2:11" ht="12.75">
      <c r="B109" s="89"/>
      <c r="C109" s="89"/>
      <c r="D109" s="50"/>
      <c r="E109" s="89"/>
      <c r="F109" s="89"/>
      <c r="G109" s="89"/>
      <c r="H109" s="89"/>
      <c r="I109" s="89"/>
      <c r="J109" s="89"/>
      <c r="K109" s="89"/>
    </row>
    <row r="110" spans="2:11" ht="12.75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2.75">
      <c r="B111" s="89"/>
      <c r="C111" s="89"/>
      <c r="D111" s="50"/>
      <c r="E111" s="89"/>
      <c r="F111" s="89"/>
      <c r="G111" s="89"/>
      <c r="H111" s="89"/>
      <c r="I111" s="89"/>
      <c r="J111" s="89"/>
      <c r="K111" s="89"/>
    </row>
    <row r="112" spans="2:11" ht="12.75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3"/>
  <sheetViews>
    <sheetView zoomScalePageLayoutView="0" workbookViewId="0" topLeftCell="A1">
      <pane ySplit="1" topLeftCell="A36" activePane="bottomLeft" state="frozen"/>
      <selection pane="topLeft" activeCell="A1" sqref="A1"/>
      <selection pane="bottomLeft" activeCell="H71" sqref="H71"/>
    </sheetView>
  </sheetViews>
  <sheetFormatPr defaultColWidth="9.140625" defaultRowHeight="15"/>
  <cols>
    <col min="1" max="1" width="3.7109375" style="51" customWidth="1"/>
    <col min="2" max="2" width="21.140625" style="51" customWidth="1"/>
    <col min="3" max="3" width="10.00390625" style="51" customWidth="1"/>
    <col min="4" max="4" width="9.140625" style="51" customWidth="1"/>
    <col min="5" max="5" width="9.28125" style="51" hidden="1" customWidth="1"/>
    <col min="6" max="6" width="12.28125" style="51" customWidth="1"/>
    <col min="7" max="8" width="9.140625" style="51" customWidth="1"/>
    <col min="9" max="9" width="10.140625" style="51" customWidth="1"/>
    <col min="10" max="10" width="13.00390625" style="51" customWidth="1"/>
    <col min="11" max="16384" width="9.140625" style="51" customWidth="1"/>
  </cols>
  <sheetData>
    <row r="1" spans="1:10" ht="12.75">
      <c r="A1" s="44"/>
      <c r="B1" s="45" t="s">
        <v>28</v>
      </c>
      <c r="C1" s="46"/>
      <c r="D1" s="47"/>
      <c r="E1" s="48"/>
      <c r="F1" s="49"/>
      <c r="G1" s="50"/>
      <c r="H1" s="50"/>
      <c r="I1" s="50"/>
      <c r="J1" s="50"/>
    </row>
    <row r="2" spans="1:10" ht="13.5" thickBot="1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56"/>
      <c r="B3" s="57" t="s">
        <v>8</v>
      </c>
      <c r="C3" s="58">
        <v>1</v>
      </c>
      <c r="D3" s="58">
        <v>2</v>
      </c>
      <c r="E3" s="59">
        <v>0.5</v>
      </c>
      <c r="F3" s="41">
        <f>E3*max!B$1</f>
        <v>220</v>
      </c>
      <c r="G3" s="122"/>
      <c r="H3" s="122"/>
      <c r="I3" s="122"/>
      <c r="J3" s="122"/>
    </row>
    <row r="4" spans="1:10" ht="12.75">
      <c r="A4" s="62"/>
      <c r="B4" s="63"/>
      <c r="C4" s="64">
        <v>1</v>
      </c>
      <c r="D4" s="64">
        <v>3</v>
      </c>
      <c r="E4" s="65">
        <v>0.6</v>
      </c>
      <c r="F4" s="41">
        <f>E4*max!B$1</f>
        <v>264</v>
      </c>
      <c r="G4" s="122"/>
      <c r="H4" s="122"/>
      <c r="I4" s="122"/>
      <c r="J4" s="122"/>
    </row>
    <row r="5" spans="1:10" ht="12.75">
      <c r="A5" s="62"/>
      <c r="B5" s="63"/>
      <c r="C5" s="64">
        <v>2</v>
      </c>
      <c r="D5" s="64">
        <v>3</v>
      </c>
      <c r="E5" s="65">
        <v>0.7</v>
      </c>
      <c r="F5" s="41">
        <f>E5*max!B$1</f>
        <v>308</v>
      </c>
      <c r="G5" s="122"/>
      <c r="H5" s="122"/>
      <c r="I5" s="122"/>
      <c r="J5" s="122"/>
    </row>
    <row r="6" spans="1:10" ht="12.75">
      <c r="A6" s="62"/>
      <c r="B6" s="63"/>
      <c r="C6" s="64">
        <v>1</v>
      </c>
      <c r="D6" s="64">
        <v>2</v>
      </c>
      <c r="E6" s="65">
        <v>0.8</v>
      </c>
      <c r="F6" s="41">
        <f>E6*max!B$1</f>
        <v>352</v>
      </c>
      <c r="G6" s="122"/>
      <c r="H6" s="122"/>
      <c r="I6" s="122"/>
      <c r="J6" s="122"/>
    </row>
    <row r="7" spans="1:10" ht="12.75">
      <c r="A7" s="62"/>
      <c r="B7" s="63"/>
      <c r="C7" s="64">
        <v>2</v>
      </c>
      <c r="D7" s="64">
        <v>2</v>
      </c>
      <c r="E7" s="65">
        <v>0.85</v>
      </c>
      <c r="F7" s="41">
        <f>E7*max!B$1</f>
        <v>374</v>
      </c>
      <c r="G7" s="122"/>
      <c r="H7" s="122"/>
      <c r="I7" s="122"/>
      <c r="J7" s="122"/>
    </row>
    <row r="8" spans="1:10" ht="12.75">
      <c r="A8" s="62"/>
      <c r="B8" s="63"/>
      <c r="C8" s="64"/>
      <c r="D8" s="64"/>
      <c r="E8" s="65"/>
      <c r="F8" s="60"/>
      <c r="G8" s="122"/>
      <c r="H8" s="122"/>
      <c r="I8" s="123"/>
      <c r="J8" s="74"/>
    </row>
    <row r="9" spans="1:10" ht="12.75">
      <c r="A9" s="62"/>
      <c r="B9" s="63"/>
      <c r="C9" s="64"/>
      <c r="D9" s="64"/>
      <c r="E9" s="65"/>
      <c r="F9" s="60"/>
      <c r="G9" s="124"/>
      <c r="H9" s="124"/>
      <c r="I9" s="124"/>
      <c r="J9" s="124"/>
    </row>
    <row r="10" spans="1:10" ht="12.75">
      <c r="A10" s="68"/>
      <c r="B10" s="76" t="s">
        <v>22</v>
      </c>
      <c r="C10" s="70">
        <v>1</v>
      </c>
      <c r="D10" s="70">
        <v>2</v>
      </c>
      <c r="E10" s="71">
        <v>0.5</v>
      </c>
      <c r="F10" s="40">
        <f>E10*max!B$2</f>
        <v>175</v>
      </c>
      <c r="G10" s="122"/>
      <c r="H10" s="122"/>
      <c r="I10" s="122"/>
      <c r="J10" s="122"/>
    </row>
    <row r="11" spans="1:10" ht="12.75">
      <c r="A11" s="68"/>
      <c r="B11" s="73"/>
      <c r="C11" s="70">
        <v>1</v>
      </c>
      <c r="D11" s="70">
        <v>3</v>
      </c>
      <c r="E11" s="71">
        <v>0.6</v>
      </c>
      <c r="F11" s="40">
        <f>E11*max!B$2</f>
        <v>210</v>
      </c>
      <c r="G11" s="122"/>
      <c r="H11" s="122"/>
      <c r="I11" s="122"/>
      <c r="J11" s="122"/>
    </row>
    <row r="12" spans="1:10" ht="12.75">
      <c r="A12" s="68"/>
      <c r="B12" s="73"/>
      <c r="C12" s="70">
        <v>1</v>
      </c>
      <c r="D12" s="70">
        <v>2</v>
      </c>
      <c r="E12" s="71">
        <v>0.7</v>
      </c>
      <c r="F12" s="40">
        <f>E12*max!B$2</f>
        <v>244.99999999999997</v>
      </c>
      <c r="G12" s="122"/>
      <c r="H12" s="122"/>
      <c r="I12" s="122"/>
      <c r="J12" s="122"/>
    </row>
    <row r="13" spans="1:10" ht="12.75">
      <c r="A13" s="68"/>
      <c r="B13" s="73"/>
      <c r="C13" s="70">
        <v>3</v>
      </c>
      <c r="D13" s="70">
        <v>3</v>
      </c>
      <c r="E13" s="71">
        <v>0.8</v>
      </c>
      <c r="F13" s="40">
        <f>E13*max!B$2</f>
        <v>280</v>
      </c>
      <c r="G13" s="122"/>
      <c r="H13" s="122"/>
      <c r="I13" s="122"/>
      <c r="J13" s="122"/>
    </row>
    <row r="14" spans="1:10" ht="12.75">
      <c r="A14" s="68"/>
      <c r="B14" s="73"/>
      <c r="C14" s="70"/>
      <c r="D14" s="70"/>
      <c r="E14" s="71"/>
      <c r="F14" s="72"/>
      <c r="G14" s="122"/>
      <c r="H14" s="122"/>
      <c r="I14" s="123"/>
      <c r="J14" s="74"/>
    </row>
    <row r="15" spans="1:10" ht="12.75">
      <c r="A15" s="68"/>
      <c r="B15" s="27" t="s">
        <v>16</v>
      </c>
      <c r="C15" s="16">
        <v>3</v>
      </c>
      <c r="D15" s="16">
        <v>10</v>
      </c>
      <c r="E15" s="26"/>
      <c r="F15" s="40"/>
      <c r="G15" s="124"/>
      <c r="H15" s="124"/>
      <c r="I15" s="124"/>
      <c r="J15" s="124"/>
    </row>
    <row r="16" spans="1:10" ht="12.75">
      <c r="A16" s="68"/>
      <c r="B16" s="73" t="s">
        <v>10</v>
      </c>
      <c r="C16" s="70">
        <v>3</v>
      </c>
      <c r="D16" s="70">
        <v>10</v>
      </c>
      <c r="E16" s="75"/>
      <c r="F16" s="115"/>
      <c r="G16" s="122"/>
      <c r="H16" s="122"/>
      <c r="I16" s="122"/>
      <c r="J16" s="122"/>
    </row>
    <row r="17" spans="1:10" ht="12.75">
      <c r="A17" s="62"/>
      <c r="B17" s="125" t="s">
        <v>26</v>
      </c>
      <c r="C17" s="64">
        <v>1</v>
      </c>
      <c r="D17" s="64">
        <v>2</v>
      </c>
      <c r="E17" s="65">
        <v>0.5</v>
      </c>
      <c r="F17" s="41">
        <f>E17*max!B$1</f>
        <v>220</v>
      </c>
      <c r="G17" s="122"/>
      <c r="H17" s="122"/>
      <c r="I17" s="122"/>
      <c r="J17" s="122"/>
    </row>
    <row r="18" spans="1:10" ht="12.75">
      <c r="A18" s="62"/>
      <c r="B18" s="63"/>
      <c r="C18" s="64">
        <v>1</v>
      </c>
      <c r="D18" s="64">
        <v>2</v>
      </c>
      <c r="E18" s="65">
        <v>0.6</v>
      </c>
      <c r="F18" s="41">
        <f>E18*max!B$1</f>
        <v>264</v>
      </c>
      <c r="G18" s="122"/>
      <c r="H18" s="122"/>
      <c r="I18" s="122"/>
      <c r="J18" s="122"/>
    </row>
    <row r="19" spans="1:10" ht="12.75">
      <c r="A19" s="62"/>
      <c r="B19" s="63"/>
      <c r="C19" s="64">
        <v>1</v>
      </c>
      <c r="D19" s="64">
        <v>2</v>
      </c>
      <c r="E19" s="65">
        <v>0.7</v>
      </c>
      <c r="F19" s="41">
        <f>E19*max!B$1</f>
        <v>308</v>
      </c>
      <c r="G19" s="122"/>
      <c r="H19" s="122"/>
      <c r="I19" s="122"/>
      <c r="J19" s="122"/>
    </row>
    <row r="20" spans="1:10" ht="12.75">
      <c r="A20" s="62"/>
      <c r="B20" s="63"/>
      <c r="C20" s="64">
        <v>3</v>
      </c>
      <c r="D20" s="64">
        <v>2</v>
      </c>
      <c r="E20" s="65">
        <v>0.8</v>
      </c>
      <c r="F20" s="41">
        <f>E20*max!B$1</f>
        <v>352</v>
      </c>
      <c r="G20" s="122"/>
      <c r="H20" s="122"/>
      <c r="I20" s="122"/>
      <c r="J20" s="122"/>
    </row>
    <row r="21" spans="1:10" ht="12.75">
      <c r="A21" s="100"/>
      <c r="B21" s="101"/>
      <c r="C21" s="102"/>
      <c r="D21" s="102"/>
      <c r="E21" s="103"/>
      <c r="F21" s="104"/>
      <c r="G21" s="122"/>
      <c r="H21" s="122"/>
      <c r="I21" s="123"/>
      <c r="J21" s="74"/>
    </row>
    <row r="22" spans="1:10" ht="12.75">
      <c r="A22" s="77"/>
      <c r="B22" s="78" t="s">
        <v>9</v>
      </c>
      <c r="C22" s="79">
        <v>3</v>
      </c>
      <c r="D22" s="79">
        <v>5</v>
      </c>
      <c r="E22" s="80"/>
      <c r="F22" s="81"/>
      <c r="G22" s="122"/>
      <c r="H22" s="122"/>
      <c r="I22" s="123"/>
      <c r="J22" s="74"/>
    </row>
    <row r="23" spans="1:10" ht="13.5" thickBot="1">
      <c r="A23" s="83"/>
      <c r="B23" s="84" t="s">
        <v>11</v>
      </c>
      <c r="C23" s="85">
        <v>3</v>
      </c>
      <c r="D23" s="85">
        <v>5</v>
      </c>
      <c r="E23" s="86"/>
      <c r="F23" s="87"/>
      <c r="G23" s="124"/>
      <c r="H23" s="124"/>
      <c r="I23" s="124"/>
      <c r="J23" s="124"/>
    </row>
    <row r="24" spans="1:10" ht="12.75">
      <c r="A24" s="98"/>
      <c r="B24" s="88"/>
      <c r="C24" s="50"/>
      <c r="D24" s="50"/>
      <c r="E24" s="99"/>
      <c r="F24" s="91"/>
      <c r="G24" s="124"/>
      <c r="H24" s="124"/>
      <c r="I24" s="124"/>
      <c r="J24" s="124"/>
    </row>
    <row r="25" spans="1:10" ht="12.75">
      <c r="A25" s="92"/>
      <c r="B25" s="92" t="s">
        <v>12</v>
      </c>
      <c r="C25" s="93" t="s">
        <v>2</v>
      </c>
      <c r="D25" s="93" t="s">
        <v>3</v>
      </c>
      <c r="E25" s="94" t="s">
        <v>4</v>
      </c>
      <c r="F25" s="95"/>
      <c r="G25" s="124"/>
      <c r="H25" s="124"/>
      <c r="I25" s="124"/>
      <c r="J25" s="124"/>
    </row>
    <row r="26" spans="1:10" ht="12.75">
      <c r="A26" s="73"/>
      <c r="B26" s="73" t="s">
        <v>14</v>
      </c>
      <c r="C26" s="70">
        <v>1</v>
      </c>
      <c r="D26" s="70">
        <v>3</v>
      </c>
      <c r="E26" s="71">
        <v>0.5</v>
      </c>
      <c r="F26" s="40">
        <f>E26*max!B$2</f>
        <v>175</v>
      </c>
      <c r="G26" s="122"/>
      <c r="H26" s="122"/>
      <c r="I26" s="122"/>
      <c r="J26" s="122"/>
    </row>
    <row r="27" spans="1:10" ht="12.75">
      <c r="A27" s="73"/>
      <c r="B27" s="73"/>
      <c r="C27" s="70">
        <v>1</v>
      </c>
      <c r="D27" s="70">
        <v>3</v>
      </c>
      <c r="E27" s="71">
        <v>0.6</v>
      </c>
      <c r="F27" s="40">
        <f>E27*max!B$2</f>
        <v>210</v>
      </c>
      <c r="G27" s="122"/>
      <c r="H27" s="122"/>
      <c r="I27" s="122"/>
      <c r="J27" s="122"/>
    </row>
    <row r="28" spans="1:10" ht="12.75">
      <c r="A28" s="73"/>
      <c r="B28" s="73"/>
      <c r="C28" s="70">
        <v>1</v>
      </c>
      <c r="D28" s="70">
        <v>2</v>
      </c>
      <c r="E28" s="71">
        <v>0.7</v>
      </c>
      <c r="F28" s="40">
        <f>E28*max!B$2</f>
        <v>244.99999999999997</v>
      </c>
      <c r="G28" s="122"/>
      <c r="H28" s="122"/>
      <c r="I28" s="122"/>
      <c r="J28" s="122"/>
    </row>
    <row r="29" spans="1:10" ht="12.75">
      <c r="A29" s="73"/>
      <c r="B29" s="73"/>
      <c r="C29" s="70">
        <v>2</v>
      </c>
      <c r="D29" s="70">
        <v>2</v>
      </c>
      <c r="E29" s="71">
        <v>0.8</v>
      </c>
      <c r="F29" s="40">
        <f>E29*max!B$2</f>
        <v>280</v>
      </c>
      <c r="G29" s="122"/>
      <c r="H29" s="122"/>
      <c r="I29" s="122"/>
      <c r="J29" s="122"/>
    </row>
    <row r="30" spans="1:10" ht="12.75">
      <c r="A30" s="73"/>
      <c r="B30" s="73"/>
      <c r="C30" s="70">
        <v>2</v>
      </c>
      <c r="D30" s="70">
        <v>2</v>
      </c>
      <c r="E30" s="71">
        <v>0.85</v>
      </c>
      <c r="F30" s="40">
        <f>E30*max!B$2</f>
        <v>297.5</v>
      </c>
      <c r="G30" s="122"/>
      <c r="H30" s="122"/>
      <c r="I30" s="122"/>
      <c r="J30" s="122"/>
    </row>
    <row r="31" spans="1:10" ht="12.75">
      <c r="A31" s="73"/>
      <c r="B31" s="73"/>
      <c r="C31" s="70"/>
      <c r="D31" s="70"/>
      <c r="E31" s="71"/>
      <c r="F31" s="115"/>
      <c r="G31" s="122"/>
      <c r="H31" s="122"/>
      <c r="I31" s="123"/>
      <c r="J31" s="74"/>
    </row>
    <row r="32" spans="1:10" ht="12.75">
      <c r="A32" s="73"/>
      <c r="B32" s="73"/>
      <c r="C32" s="70"/>
      <c r="D32" s="70"/>
      <c r="E32" s="71"/>
      <c r="F32" s="115"/>
      <c r="G32" s="124"/>
      <c r="H32" s="124"/>
      <c r="I32" s="124"/>
      <c r="J32" s="124"/>
    </row>
    <row r="33" spans="1:10" ht="12.75">
      <c r="A33" s="96"/>
      <c r="B33" s="78" t="s">
        <v>13</v>
      </c>
      <c r="C33" s="82">
        <v>1</v>
      </c>
      <c r="D33" s="82">
        <v>2</v>
      </c>
      <c r="E33" s="80">
        <v>0.5</v>
      </c>
      <c r="F33" s="43">
        <f>E33*max!B$3</f>
        <v>262.5</v>
      </c>
      <c r="G33" s="122"/>
      <c r="H33" s="122"/>
      <c r="I33" s="122"/>
      <c r="J33" s="122"/>
    </row>
    <row r="34" spans="1:10" ht="12.75">
      <c r="A34" s="96"/>
      <c r="B34" s="96"/>
      <c r="C34" s="82">
        <v>1</v>
      </c>
      <c r="D34" s="82">
        <v>2</v>
      </c>
      <c r="E34" s="80">
        <v>0.6</v>
      </c>
      <c r="F34" s="43">
        <f>E34*max!B$3</f>
        <v>315</v>
      </c>
      <c r="G34" s="122"/>
      <c r="H34" s="122"/>
      <c r="I34" s="122"/>
      <c r="J34" s="122"/>
    </row>
    <row r="35" spans="1:10" ht="12.75">
      <c r="A35" s="96"/>
      <c r="B35" s="96"/>
      <c r="C35" s="82">
        <v>1</v>
      </c>
      <c r="D35" s="82">
        <v>3</v>
      </c>
      <c r="E35" s="80">
        <v>0.7</v>
      </c>
      <c r="F35" s="43">
        <f>E35*max!B$3</f>
        <v>367.5</v>
      </c>
      <c r="G35" s="122"/>
      <c r="H35" s="122"/>
      <c r="I35" s="122"/>
      <c r="J35" s="122"/>
    </row>
    <row r="36" spans="1:10" ht="12.75">
      <c r="A36" s="96"/>
      <c r="B36" s="96"/>
      <c r="C36" s="82">
        <v>1</v>
      </c>
      <c r="D36" s="82">
        <v>3</v>
      </c>
      <c r="E36" s="80">
        <v>0.8</v>
      </c>
      <c r="F36" s="43">
        <f>E36*max!B$3</f>
        <v>420</v>
      </c>
      <c r="G36" s="122"/>
      <c r="H36" s="122"/>
      <c r="I36" s="122"/>
      <c r="J36" s="122"/>
    </row>
    <row r="37" spans="1:10" ht="12.75">
      <c r="A37" s="96"/>
      <c r="B37" s="96"/>
      <c r="C37" s="82">
        <v>2</v>
      </c>
      <c r="D37" s="82">
        <v>2</v>
      </c>
      <c r="E37" s="80">
        <v>0.85</v>
      </c>
      <c r="F37" s="43">
        <f>E37*max!B$3</f>
        <v>446.25</v>
      </c>
      <c r="G37" s="122"/>
      <c r="H37" s="122"/>
      <c r="I37" s="122"/>
      <c r="J37" s="122"/>
    </row>
    <row r="38" spans="1:10" ht="12.75">
      <c r="A38" s="96"/>
      <c r="B38" s="96"/>
      <c r="C38" s="82"/>
      <c r="D38" s="82"/>
      <c r="E38" s="80"/>
      <c r="F38" s="117"/>
      <c r="G38" s="122"/>
      <c r="H38" s="122"/>
      <c r="I38" s="123"/>
      <c r="J38" s="74"/>
    </row>
    <row r="39" spans="1:10" ht="12.75">
      <c r="A39" s="96"/>
      <c r="B39" s="96"/>
      <c r="C39" s="82"/>
      <c r="D39" s="82"/>
      <c r="E39" s="80"/>
      <c r="F39" s="117"/>
      <c r="G39" s="124"/>
      <c r="H39" s="124"/>
      <c r="I39" s="124"/>
      <c r="J39" s="124"/>
    </row>
    <row r="40" spans="1:10" ht="12.75">
      <c r="A40" s="73"/>
      <c r="B40" s="76" t="s">
        <v>29</v>
      </c>
      <c r="C40" s="70">
        <v>1</v>
      </c>
      <c r="D40" s="70">
        <v>2</v>
      </c>
      <c r="E40" s="71">
        <v>0.55</v>
      </c>
      <c r="F40" s="40">
        <f>E40*max!B$2</f>
        <v>192.50000000000003</v>
      </c>
      <c r="G40" s="122"/>
      <c r="H40" s="122"/>
      <c r="I40" s="122"/>
      <c r="J40" s="122"/>
    </row>
    <row r="41" spans="1:10" ht="12.75">
      <c r="A41" s="73"/>
      <c r="B41" s="73"/>
      <c r="C41" s="70">
        <v>1</v>
      </c>
      <c r="D41" s="70">
        <v>2</v>
      </c>
      <c r="E41" s="71">
        <v>0.65</v>
      </c>
      <c r="F41" s="40">
        <f>E41*max!B$2</f>
        <v>227.5</v>
      </c>
      <c r="G41" s="122"/>
      <c r="H41" s="122"/>
      <c r="I41" s="122"/>
      <c r="J41" s="122"/>
    </row>
    <row r="42" spans="1:10" ht="12.75">
      <c r="A42" s="73"/>
      <c r="B42" s="73"/>
      <c r="C42" s="70">
        <v>2</v>
      </c>
      <c r="D42" s="70">
        <v>3</v>
      </c>
      <c r="E42" s="71">
        <v>0.75</v>
      </c>
      <c r="F42" s="40">
        <f>E42*max!B$2</f>
        <v>262.5</v>
      </c>
      <c r="G42" s="122"/>
      <c r="H42" s="122"/>
      <c r="I42" s="122"/>
      <c r="J42" s="122"/>
    </row>
    <row r="43" spans="1:10" ht="12.75">
      <c r="A43" s="73"/>
      <c r="B43" s="73"/>
      <c r="C43" s="70"/>
      <c r="D43" s="70"/>
      <c r="E43" s="71"/>
      <c r="F43" s="115"/>
      <c r="G43" s="122"/>
      <c r="H43" s="122"/>
      <c r="I43" s="123"/>
      <c r="J43" s="74"/>
    </row>
    <row r="44" spans="1:10" ht="12.75">
      <c r="A44" s="73"/>
      <c r="B44" s="73" t="s">
        <v>10</v>
      </c>
      <c r="C44" s="70">
        <v>3</v>
      </c>
      <c r="D44" s="70">
        <v>10</v>
      </c>
      <c r="E44" s="71"/>
      <c r="F44" s="115"/>
      <c r="G44" s="122"/>
      <c r="H44" s="122"/>
      <c r="I44" s="123"/>
      <c r="J44" s="74"/>
    </row>
    <row r="45" spans="1:10" ht="12.75">
      <c r="A45" s="73"/>
      <c r="B45" s="76" t="s">
        <v>25</v>
      </c>
      <c r="C45" s="70">
        <v>3</v>
      </c>
      <c r="D45" s="70">
        <v>10</v>
      </c>
      <c r="E45" s="75"/>
      <c r="F45" s="115"/>
      <c r="G45" s="124"/>
      <c r="H45" s="124"/>
      <c r="I45" s="124"/>
      <c r="J45" s="124"/>
    </row>
    <row r="46" spans="1:10" ht="12.75">
      <c r="A46" s="118"/>
      <c r="B46" s="63" t="s">
        <v>18</v>
      </c>
      <c r="C46" s="64">
        <v>3</v>
      </c>
      <c r="D46" s="64">
        <v>5</v>
      </c>
      <c r="E46" s="65"/>
      <c r="F46" s="114"/>
      <c r="G46" s="122"/>
      <c r="H46" s="122"/>
      <c r="I46" s="122"/>
      <c r="J46" s="122"/>
    </row>
    <row r="47" spans="1:10" ht="12.75">
      <c r="A47" s="116"/>
      <c r="B47" s="78" t="s">
        <v>11</v>
      </c>
      <c r="C47" s="82">
        <v>3</v>
      </c>
      <c r="D47" s="82">
        <v>5</v>
      </c>
      <c r="E47" s="80"/>
      <c r="F47" s="117"/>
      <c r="G47" s="122"/>
      <c r="H47" s="122"/>
      <c r="I47" s="122"/>
      <c r="J47" s="122"/>
    </row>
    <row r="48" spans="1:10" ht="12.75">
      <c r="A48" s="89"/>
      <c r="B48" s="89"/>
      <c r="C48" s="50"/>
      <c r="D48" s="50"/>
      <c r="E48" s="99"/>
      <c r="F48" s="91"/>
      <c r="G48" s="122"/>
      <c r="H48" s="122"/>
      <c r="I48" s="122"/>
      <c r="J48" s="122"/>
    </row>
    <row r="49" spans="1:10" ht="12.75">
      <c r="A49" s="89"/>
      <c r="B49" s="92" t="s">
        <v>19</v>
      </c>
      <c r="C49" s="93" t="s">
        <v>2</v>
      </c>
      <c r="D49" s="93" t="s">
        <v>3</v>
      </c>
      <c r="E49" s="94" t="s">
        <v>4</v>
      </c>
      <c r="F49" s="95"/>
      <c r="G49" s="124"/>
      <c r="H49" s="124"/>
      <c r="I49" s="124"/>
      <c r="J49" s="124"/>
    </row>
    <row r="50" spans="1:10" ht="12.75">
      <c r="A50" s="63"/>
      <c r="B50" s="63" t="s">
        <v>8</v>
      </c>
      <c r="C50" s="64">
        <v>1</v>
      </c>
      <c r="D50" s="64">
        <v>2</v>
      </c>
      <c r="E50" s="65">
        <v>0.5</v>
      </c>
      <c r="F50" s="41">
        <f>E50*max!B$1</f>
        <v>220</v>
      </c>
      <c r="G50" s="122"/>
      <c r="H50" s="122"/>
      <c r="I50" s="122"/>
      <c r="J50" s="122"/>
    </row>
    <row r="51" spans="1:10" ht="12.75">
      <c r="A51" s="63"/>
      <c r="B51" s="63"/>
      <c r="C51" s="64">
        <v>1</v>
      </c>
      <c r="D51" s="64">
        <v>3</v>
      </c>
      <c r="E51" s="65">
        <v>0.6</v>
      </c>
      <c r="F51" s="41">
        <f>E51*max!B$1</f>
        <v>264</v>
      </c>
      <c r="G51" s="122"/>
      <c r="H51" s="122"/>
      <c r="I51" s="122"/>
      <c r="J51" s="122"/>
    </row>
    <row r="52" spans="1:10" ht="12.75">
      <c r="A52" s="63"/>
      <c r="B52" s="63"/>
      <c r="C52" s="64">
        <v>1</v>
      </c>
      <c r="D52" s="64">
        <v>2</v>
      </c>
      <c r="E52" s="65">
        <v>0.7</v>
      </c>
      <c r="F52" s="41">
        <f>E52*max!B$1</f>
        <v>308</v>
      </c>
      <c r="G52" s="122"/>
      <c r="H52" s="122"/>
      <c r="I52" s="122"/>
      <c r="J52" s="122"/>
    </row>
    <row r="53" spans="1:10" ht="12.75">
      <c r="A53" s="63"/>
      <c r="B53" s="63"/>
      <c r="C53" s="64">
        <v>3</v>
      </c>
      <c r="D53" s="64">
        <v>3</v>
      </c>
      <c r="E53" s="65">
        <v>0.8</v>
      </c>
      <c r="F53" s="41">
        <f>E53*max!B$1</f>
        <v>352</v>
      </c>
      <c r="G53" s="122"/>
      <c r="H53" s="122"/>
      <c r="I53" s="122"/>
      <c r="J53" s="122"/>
    </row>
    <row r="54" spans="1:10" ht="12.75">
      <c r="A54" s="63"/>
      <c r="B54" s="63"/>
      <c r="C54" s="64"/>
      <c r="D54" s="64"/>
      <c r="E54" s="65"/>
      <c r="F54" s="114"/>
      <c r="G54" s="122"/>
      <c r="H54" s="122"/>
      <c r="I54" s="123"/>
      <c r="J54" s="74"/>
    </row>
    <row r="55" spans="1:10" ht="12.75">
      <c r="A55" s="63"/>
      <c r="B55" s="63"/>
      <c r="C55" s="64"/>
      <c r="D55" s="64"/>
      <c r="E55" s="65"/>
      <c r="F55" s="114"/>
      <c r="G55" s="124"/>
      <c r="H55" s="124"/>
      <c r="I55" s="124"/>
      <c r="J55" s="124"/>
    </row>
    <row r="56" spans="1:10" ht="12.75">
      <c r="A56" s="73"/>
      <c r="B56" s="76" t="s">
        <v>22</v>
      </c>
      <c r="C56" s="70">
        <v>1</v>
      </c>
      <c r="D56" s="70">
        <v>2</v>
      </c>
      <c r="E56" s="71">
        <v>0.5</v>
      </c>
      <c r="F56" s="40">
        <f>E56*max!B$2</f>
        <v>175</v>
      </c>
      <c r="G56" s="122"/>
      <c r="H56" s="122"/>
      <c r="I56" s="122"/>
      <c r="J56" s="122"/>
    </row>
    <row r="57" spans="1:10" ht="12.75">
      <c r="A57" s="73"/>
      <c r="B57" s="73"/>
      <c r="C57" s="70">
        <v>1</v>
      </c>
      <c r="D57" s="70">
        <v>3</v>
      </c>
      <c r="E57" s="71">
        <v>0.6</v>
      </c>
      <c r="F57" s="40">
        <f>E57*max!B$2</f>
        <v>210</v>
      </c>
      <c r="G57" s="122"/>
      <c r="H57" s="122"/>
      <c r="I57" s="122"/>
      <c r="J57" s="122"/>
    </row>
    <row r="58" spans="1:10" ht="12.75">
      <c r="A58" s="73"/>
      <c r="B58" s="73"/>
      <c r="C58" s="70">
        <v>4</v>
      </c>
      <c r="D58" s="70">
        <v>4</v>
      </c>
      <c r="E58" s="71">
        <v>0.7</v>
      </c>
      <c r="F58" s="40">
        <f>E58*max!B$2</f>
        <v>244.99999999999997</v>
      </c>
      <c r="G58" s="122"/>
      <c r="H58" s="122"/>
      <c r="I58" s="122"/>
      <c r="J58" s="122"/>
    </row>
    <row r="59" spans="1:10" ht="12.75">
      <c r="A59" s="73"/>
      <c r="B59" s="73"/>
      <c r="C59" s="70"/>
      <c r="D59" s="70"/>
      <c r="E59" s="71"/>
      <c r="F59" s="115"/>
      <c r="G59" s="122"/>
      <c r="H59" s="122"/>
      <c r="I59" s="123"/>
      <c r="J59" s="74"/>
    </row>
    <row r="60" spans="1:10" ht="12.75">
      <c r="A60" s="73"/>
      <c r="B60" s="73" t="s">
        <v>10</v>
      </c>
      <c r="C60" s="70">
        <v>3</v>
      </c>
      <c r="D60" s="70">
        <v>10</v>
      </c>
      <c r="E60" s="75"/>
      <c r="F60" s="115"/>
      <c r="G60" s="124"/>
      <c r="H60" s="124"/>
      <c r="I60" s="124"/>
      <c r="J60" s="124"/>
    </row>
    <row r="61" spans="1:10" ht="12.75">
      <c r="A61" s="73"/>
      <c r="B61" s="76" t="s">
        <v>25</v>
      </c>
      <c r="C61" s="70">
        <v>3</v>
      </c>
      <c r="D61" s="70">
        <v>10</v>
      </c>
      <c r="E61" s="71"/>
      <c r="F61" s="115"/>
      <c r="G61" s="122"/>
      <c r="H61" s="122"/>
      <c r="I61" s="122"/>
      <c r="J61" s="122"/>
    </row>
    <row r="62" spans="1:10" ht="12.75">
      <c r="A62" s="73"/>
      <c r="B62" s="76"/>
      <c r="C62" s="70"/>
      <c r="D62" s="70"/>
      <c r="E62" s="71"/>
      <c r="F62" s="115"/>
      <c r="G62" s="122"/>
      <c r="H62" s="122"/>
      <c r="I62" s="122"/>
      <c r="J62" s="122"/>
    </row>
    <row r="63" spans="1:10" ht="12.75">
      <c r="A63" s="116"/>
      <c r="B63" s="78" t="s">
        <v>9</v>
      </c>
      <c r="C63" s="82">
        <v>3</v>
      </c>
      <c r="D63" s="82">
        <v>5</v>
      </c>
      <c r="E63" s="80"/>
      <c r="F63" s="117"/>
      <c r="G63" s="122"/>
      <c r="H63" s="122"/>
      <c r="I63" s="122"/>
      <c r="J63" s="122"/>
    </row>
    <row r="64" spans="1:10" ht="12.75">
      <c r="A64" s="116"/>
      <c r="B64" s="78" t="s">
        <v>11</v>
      </c>
      <c r="C64" s="82">
        <v>3</v>
      </c>
      <c r="D64" s="82">
        <v>5</v>
      </c>
      <c r="E64" s="80"/>
      <c r="F64" s="117"/>
      <c r="G64" s="122"/>
      <c r="H64" s="122"/>
      <c r="I64" s="122"/>
      <c r="J64" s="122"/>
    </row>
    <row r="65" spans="5:10" ht="12.75">
      <c r="E65" s="106"/>
      <c r="G65" s="89"/>
      <c r="H65" s="89"/>
      <c r="I65" s="89"/>
      <c r="J65" s="89"/>
    </row>
    <row r="66" spans="2:11" ht="12.75">
      <c r="B66" s="89"/>
      <c r="C66" s="89"/>
      <c r="D66" s="89"/>
      <c r="E66" s="229"/>
      <c r="F66" s="89"/>
      <c r="G66" s="89"/>
      <c r="H66" s="89"/>
      <c r="I66" s="89"/>
      <c r="J66" s="89"/>
      <c r="K66" s="89"/>
    </row>
    <row r="67" spans="2:11" ht="12.75">
      <c r="B67" s="89"/>
      <c r="C67" s="89"/>
      <c r="D67" s="89"/>
      <c r="E67" s="229"/>
      <c r="F67" s="91"/>
      <c r="G67" s="55"/>
      <c r="H67" s="55"/>
      <c r="I67" s="55"/>
      <c r="J67" s="55"/>
      <c r="K67" s="89"/>
    </row>
    <row r="68" spans="2:11" ht="12.75">
      <c r="B68" s="89"/>
      <c r="C68" s="89"/>
      <c r="D68" s="89"/>
      <c r="E68" s="234"/>
      <c r="F68" s="91"/>
      <c r="G68" s="50"/>
      <c r="H68" s="50"/>
      <c r="I68" s="226"/>
      <c r="J68" s="227"/>
      <c r="K68" s="89"/>
    </row>
    <row r="69" spans="2:11" ht="12.75">
      <c r="B69" s="89"/>
      <c r="C69" s="89"/>
      <c r="D69" s="89"/>
      <c r="E69" s="50"/>
      <c r="F69" s="91"/>
      <c r="G69" s="50"/>
      <c r="H69" s="50"/>
      <c r="I69" s="50"/>
      <c r="J69" s="7"/>
      <c r="K69" s="89"/>
    </row>
    <row r="70" spans="2:11" ht="12.75">
      <c r="B70" s="89"/>
      <c r="C70" s="89"/>
      <c r="D70" s="89"/>
      <c r="E70" s="234"/>
      <c r="F70" s="91"/>
      <c r="G70" s="50"/>
      <c r="H70" s="50"/>
      <c r="I70" s="226"/>
      <c r="J70" s="227"/>
      <c r="K70" s="89"/>
    </row>
    <row r="71" spans="2:11" ht="12.75">
      <c r="B71" s="89"/>
      <c r="C71" s="89"/>
      <c r="D71" s="89"/>
      <c r="E71" s="50"/>
      <c r="F71" s="91"/>
      <c r="G71" s="50"/>
      <c r="H71" s="50"/>
      <c r="I71" s="50"/>
      <c r="J71" s="7"/>
      <c r="K71" s="89"/>
    </row>
    <row r="72" spans="2:11" ht="12.75">
      <c r="B72" s="89"/>
      <c r="C72" s="89"/>
      <c r="D72" s="89"/>
      <c r="E72" s="234"/>
      <c r="F72" s="61"/>
      <c r="G72" s="50"/>
      <c r="H72" s="50"/>
      <c r="I72" s="226"/>
      <c r="J72" s="227"/>
      <c r="K72" s="89"/>
    </row>
    <row r="73" spans="2:11" ht="12.75">
      <c r="B73" s="89"/>
      <c r="C73" s="89"/>
      <c r="D73" s="89"/>
      <c r="E73" s="229"/>
      <c r="F73" s="89"/>
      <c r="G73" s="89"/>
      <c r="H73" s="89"/>
      <c r="I73" s="88"/>
      <c r="J73" s="89"/>
      <c r="K73" s="89"/>
    </row>
    <row r="74" spans="2:11" ht="12.75">
      <c r="B74" s="89"/>
      <c r="C74" s="98"/>
      <c r="D74" s="149"/>
      <c r="E74" s="89"/>
      <c r="F74" s="98"/>
      <c r="G74" s="149"/>
      <c r="H74" s="89"/>
      <c r="I74" s="226"/>
      <c r="J74" s="228"/>
      <c r="K74" s="89"/>
    </row>
    <row r="75" spans="2:11" ht="12.75">
      <c r="B75" s="239"/>
      <c r="C75" s="98"/>
      <c r="D75" s="149"/>
      <c r="E75" s="89"/>
      <c r="F75" s="89"/>
      <c r="G75" s="50"/>
      <c r="H75" s="89"/>
      <c r="I75" s="89"/>
      <c r="J75" s="50"/>
      <c r="K75" s="89"/>
    </row>
    <row r="76" spans="2:11" ht="12.75">
      <c r="B76" s="239"/>
      <c r="C76" s="89"/>
      <c r="D76" s="50"/>
      <c r="E76" s="230"/>
      <c r="F76" s="89"/>
      <c r="G76" s="89"/>
      <c r="H76" s="89"/>
      <c r="I76" s="89"/>
      <c r="J76" s="89"/>
      <c r="K76" s="89"/>
    </row>
    <row r="77" spans="2:11" ht="12.75">
      <c r="B77" s="239"/>
      <c r="C77" s="89"/>
      <c r="D77" s="50"/>
      <c r="E77" s="230"/>
      <c r="F77" s="89"/>
      <c r="G77" s="89"/>
      <c r="H77" s="89"/>
      <c r="I77" s="89"/>
      <c r="J77" s="89"/>
      <c r="K77" s="89"/>
    </row>
    <row r="78" spans="2:11" ht="12.75">
      <c r="B78" s="239"/>
      <c r="C78" s="89"/>
      <c r="D78" s="50"/>
      <c r="E78" s="230"/>
      <c r="F78" s="89"/>
      <c r="G78" s="89"/>
      <c r="H78" s="89"/>
      <c r="I78" s="89"/>
      <c r="J78" s="89"/>
      <c r="K78" s="89"/>
    </row>
    <row r="79" spans="2:11" ht="12.75">
      <c r="B79" s="239"/>
      <c r="C79" s="89"/>
      <c r="D79" s="50"/>
      <c r="E79" s="230"/>
      <c r="F79" s="89"/>
      <c r="G79" s="89"/>
      <c r="H79" s="89"/>
      <c r="I79" s="89"/>
      <c r="J79" s="89"/>
      <c r="K79" s="89"/>
    </row>
    <row r="80" spans="2:11" ht="12.75">
      <c r="B80" s="239"/>
      <c r="C80" s="89"/>
      <c r="D80" s="50"/>
      <c r="E80" s="89"/>
      <c r="F80" s="89"/>
      <c r="G80" s="89"/>
      <c r="H80" s="89"/>
      <c r="I80" s="89"/>
      <c r="J80" s="89"/>
      <c r="K80" s="89"/>
    </row>
    <row r="81" spans="2:11" ht="12.75">
      <c r="B81" s="239"/>
      <c r="C81" s="89"/>
      <c r="D81" s="50"/>
      <c r="E81" s="89"/>
      <c r="F81" s="89"/>
      <c r="G81" s="89"/>
      <c r="H81" s="89"/>
      <c r="I81" s="89"/>
      <c r="J81" s="89"/>
      <c r="K81" s="89"/>
    </row>
    <row r="82" spans="2:11" ht="12.75">
      <c r="B82" s="239"/>
      <c r="C82" s="89"/>
      <c r="D82" s="50"/>
      <c r="E82" s="89"/>
      <c r="F82" s="89"/>
      <c r="G82" s="89"/>
      <c r="H82" s="89"/>
      <c r="I82" s="89"/>
      <c r="J82" s="89"/>
      <c r="K82" s="89"/>
    </row>
    <row r="83" spans="2:11" ht="12.75">
      <c r="B83" s="239"/>
      <c r="C83" s="89"/>
      <c r="D83" s="50"/>
      <c r="E83" s="89"/>
      <c r="F83" s="89"/>
      <c r="G83" s="89"/>
      <c r="H83" s="89"/>
      <c r="I83" s="89"/>
      <c r="J83" s="89"/>
      <c r="K83" s="89"/>
    </row>
    <row r="84" spans="2:11" ht="12.75">
      <c r="B84" s="239"/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2.75">
      <c r="B85" s="239"/>
      <c r="C85" s="98"/>
      <c r="D85" s="149"/>
      <c r="E85" s="89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239"/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230"/>
      <c r="F88" s="89"/>
      <c r="G88" s="89"/>
      <c r="H88" s="89"/>
      <c r="I88" s="89"/>
      <c r="J88" s="89"/>
      <c r="K88" s="89"/>
    </row>
    <row r="89" spans="2:11" ht="12.75">
      <c r="B89" s="239"/>
      <c r="C89" s="89"/>
      <c r="D89" s="50"/>
      <c r="E89" s="230"/>
      <c r="F89" s="89"/>
      <c r="G89" s="89"/>
      <c r="H89" s="89"/>
      <c r="I89" s="89"/>
      <c r="J89" s="89"/>
      <c r="K89" s="89"/>
    </row>
    <row r="90" spans="2:11" ht="12.75">
      <c r="B90" s="23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239"/>
      <c r="C91" s="89"/>
      <c r="D91" s="50"/>
      <c r="E91" s="89"/>
      <c r="F91" s="89"/>
      <c r="G91" s="89"/>
      <c r="H91" s="89"/>
      <c r="I91" s="89"/>
      <c r="J91" s="89"/>
      <c r="K91" s="89"/>
    </row>
    <row r="92" spans="2:11" ht="12.75">
      <c r="B92" s="239"/>
      <c r="C92" s="89"/>
      <c r="D92" s="50"/>
      <c r="E92" s="89"/>
      <c r="F92" s="89"/>
      <c r="G92" s="89"/>
      <c r="H92" s="89"/>
      <c r="I92" s="89"/>
      <c r="J92" s="89"/>
      <c r="K92" s="89"/>
    </row>
    <row r="93" spans="2:11" ht="12.75">
      <c r="B93" s="239"/>
      <c r="C93" s="89"/>
      <c r="D93" s="50"/>
      <c r="E93" s="89"/>
      <c r="F93" s="89"/>
      <c r="G93" s="89"/>
      <c r="H93" s="89"/>
      <c r="I93" s="89"/>
      <c r="J93" s="89"/>
      <c r="K93" s="89"/>
    </row>
    <row r="94" spans="2:11" ht="12.75">
      <c r="B94" s="239"/>
      <c r="C94" s="89"/>
      <c r="D94" s="89"/>
      <c r="E94" s="89"/>
      <c r="F94" s="89"/>
      <c r="G94" s="89"/>
      <c r="H94" s="89"/>
      <c r="I94" s="89"/>
      <c r="J94" s="89"/>
      <c r="K94" s="89"/>
    </row>
    <row r="95" spans="2:11" ht="12.75">
      <c r="B95" s="239"/>
      <c r="C95" s="98"/>
      <c r="D95" s="149"/>
      <c r="E95" s="89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91"/>
      <c r="E96" s="230"/>
      <c r="F96" s="89"/>
      <c r="G96" s="89"/>
      <c r="H96" s="89"/>
      <c r="I96" s="89"/>
      <c r="J96" s="89"/>
      <c r="K96" s="89"/>
    </row>
    <row r="97" spans="2:11" ht="12.75">
      <c r="B97" s="239"/>
      <c r="C97" s="89"/>
      <c r="D97" s="50"/>
      <c r="E97" s="230"/>
      <c r="F97" s="89"/>
      <c r="G97" s="89"/>
      <c r="H97" s="89"/>
      <c r="I97" s="89"/>
      <c r="J97" s="89"/>
      <c r="K97" s="89"/>
    </row>
    <row r="98" spans="2:11" ht="12.75">
      <c r="B98" s="239"/>
      <c r="C98" s="89"/>
      <c r="D98" s="50"/>
      <c r="E98" s="230"/>
      <c r="F98" s="89"/>
      <c r="G98" s="89"/>
      <c r="H98" s="89"/>
      <c r="I98" s="89"/>
      <c r="J98" s="89"/>
      <c r="K98" s="89"/>
    </row>
    <row r="99" spans="2:11" ht="12.75">
      <c r="B99" s="239"/>
      <c r="C99" s="89"/>
      <c r="D99" s="50"/>
      <c r="E99" s="230"/>
      <c r="F99" s="89"/>
      <c r="G99" s="89"/>
      <c r="H99" s="89"/>
      <c r="I99" s="89"/>
      <c r="J99" s="89"/>
      <c r="K99" s="89"/>
    </row>
    <row r="100" spans="2:11" ht="12.75">
      <c r="B100" s="23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239"/>
      <c r="C101" s="89"/>
      <c r="D101" s="50"/>
      <c r="E101" s="89"/>
      <c r="F101" s="89"/>
      <c r="G101" s="89"/>
      <c r="H101" s="89"/>
      <c r="I101" s="89"/>
      <c r="J101" s="89"/>
      <c r="K101" s="89"/>
    </row>
    <row r="102" spans="2:11" ht="12.75">
      <c r="B102" s="23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 ht="12.75">
      <c r="B103" s="89"/>
      <c r="C103" s="89"/>
      <c r="D103" s="50"/>
      <c r="E103" s="89"/>
      <c r="F103" s="89"/>
      <c r="G103" s="89"/>
      <c r="H103" s="89"/>
      <c r="I103" s="89"/>
      <c r="J103" s="89"/>
      <c r="K103" s="89"/>
    </row>
    <row r="104" spans="2:11" ht="12.75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7:10" ht="12.75">
      <c r="G105" s="89"/>
      <c r="H105" s="89"/>
      <c r="I105" s="89"/>
      <c r="J105" s="89"/>
    </row>
    <row r="106" spans="7:10" ht="12.75">
      <c r="G106" s="89"/>
      <c r="H106" s="89"/>
      <c r="I106" s="89"/>
      <c r="J106" s="89"/>
    </row>
    <row r="107" spans="7:10" ht="12.75">
      <c r="G107" s="89"/>
      <c r="H107" s="89"/>
      <c r="I107" s="89"/>
      <c r="J107" s="89"/>
    </row>
    <row r="108" spans="7:10" ht="12.75">
      <c r="G108" s="89"/>
      <c r="H108" s="89"/>
      <c r="I108" s="89"/>
      <c r="J108" s="89"/>
    </row>
    <row r="109" spans="7:10" ht="12.75">
      <c r="G109" s="89"/>
      <c r="H109" s="89"/>
      <c r="I109" s="89"/>
      <c r="J109" s="89"/>
    </row>
    <row r="110" spans="7:10" ht="12.75">
      <c r="G110" s="89"/>
      <c r="H110" s="89"/>
      <c r="I110" s="89"/>
      <c r="J110" s="89"/>
    </row>
    <row r="111" spans="7:10" ht="12.75">
      <c r="G111" s="89"/>
      <c r="H111" s="89"/>
      <c r="I111" s="89"/>
      <c r="J111" s="89"/>
    </row>
    <row r="112" spans="7:10" ht="12.75">
      <c r="G112" s="89"/>
      <c r="H112" s="89"/>
      <c r="I112" s="89"/>
      <c r="J112" s="89"/>
    </row>
    <row r="113" spans="7:10" ht="12.75">
      <c r="G113" s="89"/>
      <c r="H113" s="89"/>
      <c r="I113" s="89"/>
      <c r="J113" s="89"/>
    </row>
    <row r="114" spans="7:10" ht="12.75">
      <c r="G114" s="89"/>
      <c r="H114" s="89"/>
      <c r="I114" s="89"/>
      <c r="J114" s="89"/>
    </row>
    <row r="115" spans="7:10" ht="12.75">
      <c r="G115" s="89"/>
      <c r="H115" s="89"/>
      <c r="I115" s="89"/>
      <c r="J115" s="89"/>
    </row>
    <row r="116" spans="7:10" ht="12.75">
      <c r="G116" s="89"/>
      <c r="H116" s="89"/>
      <c r="I116" s="89"/>
      <c r="J116" s="89"/>
    </row>
    <row r="117" spans="7:10" ht="12.75">
      <c r="G117" s="89"/>
      <c r="H117" s="89"/>
      <c r="I117" s="89"/>
      <c r="J117" s="89"/>
    </row>
    <row r="118" spans="7:10" ht="12.75">
      <c r="G118" s="89"/>
      <c r="H118" s="89"/>
      <c r="I118" s="89"/>
      <c r="J118" s="89"/>
    </row>
    <row r="119" spans="7:10" ht="12.75">
      <c r="G119" s="89"/>
      <c r="H119" s="89"/>
      <c r="I119" s="89"/>
      <c r="J119" s="89"/>
    </row>
    <row r="120" spans="7:10" ht="12.75">
      <c r="G120" s="89"/>
      <c r="H120" s="89"/>
      <c r="I120" s="89"/>
      <c r="J120" s="89"/>
    </row>
    <row r="121" spans="7:10" ht="12.75">
      <c r="G121" s="89"/>
      <c r="H121" s="89"/>
      <c r="I121" s="89"/>
      <c r="J121" s="89"/>
    </row>
    <row r="122" spans="7:10" ht="12.75">
      <c r="G122" s="89"/>
      <c r="H122" s="89"/>
      <c r="I122" s="89"/>
      <c r="J122" s="89"/>
    </row>
    <row r="123" spans="7:10" ht="12.75">
      <c r="G123" s="89"/>
      <c r="H123" s="89"/>
      <c r="I123" s="89"/>
      <c r="J123" s="89"/>
    </row>
    <row r="124" spans="7:10" ht="12.75">
      <c r="G124" s="89"/>
      <c r="H124" s="89"/>
      <c r="I124" s="89"/>
      <c r="J124" s="89"/>
    </row>
    <row r="125" spans="7:10" ht="12.75">
      <c r="G125" s="89"/>
      <c r="H125" s="89"/>
      <c r="I125" s="89"/>
      <c r="J125" s="89"/>
    </row>
    <row r="126" spans="7:10" ht="12.75">
      <c r="G126" s="89"/>
      <c r="H126" s="89"/>
      <c r="I126" s="89"/>
      <c r="J126" s="89"/>
    </row>
    <row r="127" spans="7:10" ht="12.75">
      <c r="G127" s="89"/>
      <c r="H127" s="89"/>
      <c r="I127" s="89"/>
      <c r="J127" s="89"/>
    </row>
    <row r="128" spans="7:10" ht="12.75">
      <c r="G128" s="89"/>
      <c r="H128" s="89"/>
      <c r="I128" s="89"/>
      <c r="J128" s="89"/>
    </row>
    <row r="129" spans="7:10" ht="12.75">
      <c r="G129" s="89"/>
      <c r="H129" s="89"/>
      <c r="I129" s="89"/>
      <c r="J129" s="89"/>
    </row>
    <row r="130" spans="7:10" ht="12.75">
      <c r="G130" s="89"/>
      <c r="H130" s="89"/>
      <c r="I130" s="89"/>
      <c r="J130" s="89"/>
    </row>
    <row r="131" spans="7:10" ht="12.75">
      <c r="G131" s="89"/>
      <c r="H131" s="89"/>
      <c r="I131" s="89"/>
      <c r="J131" s="89"/>
    </row>
    <row r="132" spans="7:10" ht="12.75">
      <c r="G132" s="89"/>
      <c r="H132" s="89"/>
      <c r="I132" s="89"/>
      <c r="J132" s="89"/>
    </row>
    <row r="133" spans="7:10" ht="12.75">
      <c r="G133" s="89"/>
      <c r="H133" s="89"/>
      <c r="I133" s="89"/>
      <c r="J133" s="89"/>
    </row>
    <row r="134" spans="7:10" ht="12.75">
      <c r="G134" s="89"/>
      <c r="H134" s="89"/>
      <c r="I134" s="89"/>
      <c r="J134" s="89"/>
    </row>
    <row r="135" spans="7:10" ht="12.75">
      <c r="G135" s="89"/>
      <c r="H135" s="89"/>
      <c r="I135" s="89"/>
      <c r="J135" s="89"/>
    </row>
    <row r="136" spans="7:10" ht="12.75">
      <c r="G136" s="89"/>
      <c r="H136" s="89"/>
      <c r="I136" s="89"/>
      <c r="J136" s="89"/>
    </row>
    <row r="137" spans="7:10" ht="12.75">
      <c r="G137" s="89"/>
      <c r="H137" s="89"/>
      <c r="I137" s="89"/>
      <c r="J137" s="89"/>
    </row>
    <row r="138" spans="7:10" ht="12.75">
      <c r="G138" s="89"/>
      <c r="H138" s="89"/>
      <c r="I138" s="89"/>
      <c r="J138" s="89"/>
    </row>
    <row r="139" spans="7:10" ht="12.75">
      <c r="G139" s="89"/>
      <c r="H139" s="89"/>
      <c r="I139" s="89"/>
      <c r="J139" s="89"/>
    </row>
    <row r="140" spans="7:10" ht="12.75">
      <c r="G140" s="89"/>
      <c r="H140" s="89"/>
      <c r="I140" s="89"/>
      <c r="J140" s="89"/>
    </row>
    <row r="141" spans="7:10" ht="12.75">
      <c r="G141" s="89"/>
      <c r="H141" s="89"/>
      <c r="I141" s="89"/>
      <c r="J141" s="89"/>
    </row>
    <row r="142" spans="7:10" ht="12.75">
      <c r="G142" s="89"/>
      <c r="H142" s="89"/>
      <c r="I142" s="89"/>
      <c r="J142" s="89"/>
    </row>
    <row r="143" spans="7:10" ht="12.75">
      <c r="G143" s="89"/>
      <c r="H143" s="89"/>
      <c r="I143" s="89"/>
      <c r="J143" s="89"/>
    </row>
    <row r="144" spans="7:10" ht="12.75">
      <c r="G144" s="89"/>
      <c r="H144" s="89"/>
      <c r="I144" s="89"/>
      <c r="J144" s="89"/>
    </row>
    <row r="145" spans="7:10" ht="12.75">
      <c r="G145" s="89"/>
      <c r="H145" s="89"/>
      <c r="I145" s="89"/>
      <c r="J145" s="89"/>
    </row>
    <row r="146" spans="7:10" ht="12.75">
      <c r="G146" s="89"/>
      <c r="H146" s="89"/>
      <c r="I146" s="89"/>
      <c r="J146" s="89"/>
    </row>
    <row r="147" spans="7:10" ht="12.75">
      <c r="G147" s="89"/>
      <c r="H147" s="89"/>
      <c r="I147" s="89"/>
      <c r="J147" s="89"/>
    </row>
    <row r="148" spans="7:10" ht="12.75">
      <c r="G148" s="89"/>
      <c r="H148" s="89"/>
      <c r="I148" s="89"/>
      <c r="J148" s="89"/>
    </row>
    <row r="149" spans="7:10" ht="12.75">
      <c r="G149" s="89"/>
      <c r="H149" s="89"/>
      <c r="I149" s="89"/>
      <c r="J149" s="89"/>
    </row>
    <row r="150" spans="7:10" ht="12.75">
      <c r="G150" s="89"/>
      <c r="H150" s="89"/>
      <c r="I150" s="89"/>
      <c r="J150" s="89"/>
    </row>
    <row r="151" spans="7:10" ht="12.75">
      <c r="G151" s="89"/>
      <c r="H151" s="89"/>
      <c r="I151" s="89"/>
      <c r="J151" s="89"/>
    </row>
    <row r="152" spans="7:10" ht="12.75">
      <c r="G152" s="89"/>
      <c r="H152" s="89"/>
      <c r="I152" s="89"/>
      <c r="J152" s="89"/>
    </row>
    <row r="153" spans="7:10" ht="12.75">
      <c r="G153" s="89"/>
      <c r="H153" s="89"/>
      <c r="I153" s="89"/>
      <c r="J153" s="89"/>
    </row>
    <row r="154" spans="7:10" ht="12.75">
      <c r="G154" s="89"/>
      <c r="H154" s="89"/>
      <c r="I154" s="89"/>
      <c r="J154" s="89"/>
    </row>
    <row r="155" spans="7:10" ht="12.75">
      <c r="G155" s="89"/>
      <c r="H155" s="89"/>
      <c r="I155" s="89"/>
      <c r="J155" s="89"/>
    </row>
    <row r="156" spans="7:10" ht="12.75">
      <c r="G156" s="89"/>
      <c r="H156" s="89"/>
      <c r="I156" s="89"/>
      <c r="J156" s="89"/>
    </row>
    <row r="157" spans="7:10" ht="12.75">
      <c r="G157" s="89"/>
      <c r="H157" s="89"/>
      <c r="I157" s="89"/>
      <c r="J157" s="89"/>
    </row>
    <row r="158" spans="7:10" ht="12.75">
      <c r="G158" s="89"/>
      <c r="H158" s="89"/>
      <c r="I158" s="89"/>
      <c r="J158" s="89"/>
    </row>
    <row r="159" spans="7:10" ht="12.75">
      <c r="G159" s="89"/>
      <c r="H159" s="89"/>
      <c r="I159" s="89"/>
      <c r="J159" s="89"/>
    </row>
    <row r="160" spans="7:10" ht="12.75">
      <c r="G160" s="89"/>
      <c r="H160" s="89"/>
      <c r="I160" s="89"/>
      <c r="J160" s="89"/>
    </row>
    <row r="161" spans="7:10" ht="12.75">
      <c r="G161" s="89"/>
      <c r="H161" s="89"/>
      <c r="I161" s="89"/>
      <c r="J161" s="89"/>
    </row>
    <row r="162" spans="7:10" ht="12.75">
      <c r="G162" s="89"/>
      <c r="H162" s="89"/>
      <c r="I162" s="89"/>
      <c r="J162" s="89"/>
    </row>
    <row r="163" spans="7:10" ht="12.75">
      <c r="G163" s="89"/>
      <c r="H163" s="89"/>
      <c r="I163" s="89"/>
      <c r="J163" s="89"/>
    </row>
    <row r="164" spans="7:10" ht="12.75">
      <c r="G164" s="89"/>
      <c r="H164" s="89"/>
      <c r="I164" s="89"/>
      <c r="J164" s="89"/>
    </row>
    <row r="165" spans="7:10" ht="12.75">
      <c r="G165" s="89"/>
      <c r="H165" s="89"/>
      <c r="I165" s="89"/>
      <c r="J165" s="89"/>
    </row>
    <row r="166" spans="7:10" ht="12.75">
      <c r="G166" s="89"/>
      <c r="H166" s="89"/>
      <c r="I166" s="89"/>
      <c r="J166" s="89"/>
    </row>
    <row r="167" spans="7:10" ht="12.75">
      <c r="G167" s="89"/>
      <c r="H167" s="89"/>
      <c r="I167" s="89"/>
      <c r="J167" s="89"/>
    </row>
    <row r="168" spans="7:10" ht="12.75">
      <c r="G168" s="89"/>
      <c r="H168" s="89"/>
      <c r="I168" s="89"/>
      <c r="J168" s="89"/>
    </row>
    <row r="169" spans="7:10" ht="12.75">
      <c r="G169" s="89"/>
      <c r="H169" s="89"/>
      <c r="I169" s="89"/>
      <c r="J169" s="89"/>
    </row>
    <row r="170" spans="7:10" ht="12.75">
      <c r="G170" s="89"/>
      <c r="H170" s="89"/>
      <c r="I170" s="89"/>
      <c r="J170" s="89"/>
    </row>
    <row r="171" spans="7:10" ht="12.75">
      <c r="G171" s="89"/>
      <c r="H171" s="89"/>
      <c r="I171" s="89"/>
      <c r="J171" s="89"/>
    </row>
    <row r="172" spans="7:10" ht="12.75">
      <c r="G172" s="89"/>
      <c r="H172" s="89"/>
      <c r="I172" s="89"/>
      <c r="J172" s="89"/>
    </row>
    <row r="173" spans="7:10" ht="12.75">
      <c r="G173" s="89"/>
      <c r="H173" s="89"/>
      <c r="I173" s="89"/>
      <c r="J173" s="89"/>
    </row>
    <row r="174" spans="7:10" ht="12.75">
      <c r="G174" s="89"/>
      <c r="H174" s="89"/>
      <c r="I174" s="89"/>
      <c r="J174" s="89"/>
    </row>
    <row r="175" spans="7:10" ht="12.75">
      <c r="G175" s="89"/>
      <c r="H175" s="89"/>
      <c r="I175" s="89"/>
      <c r="J175" s="89"/>
    </row>
    <row r="176" spans="7:10" ht="12.75">
      <c r="G176" s="89"/>
      <c r="H176" s="89"/>
      <c r="I176" s="89"/>
      <c r="J176" s="89"/>
    </row>
    <row r="177" spans="7:10" ht="12.75">
      <c r="G177" s="89"/>
      <c r="H177" s="89"/>
      <c r="I177" s="89"/>
      <c r="J177" s="89"/>
    </row>
    <row r="178" spans="7:10" ht="12.75">
      <c r="G178" s="89"/>
      <c r="H178" s="89"/>
      <c r="I178" s="89"/>
      <c r="J178" s="89"/>
    </row>
    <row r="179" spans="7:10" ht="12.75">
      <c r="G179" s="89"/>
      <c r="H179" s="89"/>
      <c r="I179" s="89"/>
      <c r="J179" s="89"/>
    </row>
    <row r="180" spans="7:10" ht="12.75">
      <c r="G180" s="89"/>
      <c r="H180" s="89"/>
      <c r="I180" s="89"/>
      <c r="J180" s="89"/>
    </row>
    <row r="181" spans="7:10" ht="12.75">
      <c r="G181" s="89"/>
      <c r="H181" s="89"/>
      <c r="I181" s="89"/>
      <c r="J181" s="89"/>
    </row>
    <row r="182" spans="7:10" ht="12.75">
      <c r="G182" s="89"/>
      <c r="H182" s="89"/>
      <c r="I182" s="89"/>
      <c r="J182" s="89"/>
    </row>
    <row r="183" spans="7:10" ht="12.75">
      <c r="G183" s="89"/>
      <c r="H183" s="89"/>
      <c r="I183" s="89"/>
      <c r="J183" s="89"/>
    </row>
    <row r="184" spans="7:10" ht="12.75">
      <c r="G184" s="89"/>
      <c r="H184" s="89"/>
      <c r="I184" s="89"/>
      <c r="J184" s="89"/>
    </row>
    <row r="185" spans="7:10" ht="12.75">
      <c r="G185" s="89"/>
      <c r="H185" s="89"/>
      <c r="I185" s="89"/>
      <c r="J185" s="89"/>
    </row>
    <row r="186" spans="7:10" ht="12.75">
      <c r="G186" s="89"/>
      <c r="H186" s="89"/>
      <c r="I186" s="89"/>
      <c r="J186" s="89"/>
    </row>
    <row r="187" spans="7:10" ht="12.75">
      <c r="G187" s="89"/>
      <c r="H187" s="89"/>
      <c r="I187" s="89"/>
      <c r="J187" s="89"/>
    </row>
    <row r="188" spans="7:10" ht="12.75">
      <c r="G188" s="89"/>
      <c r="H188" s="89"/>
      <c r="I188" s="89"/>
      <c r="J188" s="89"/>
    </row>
    <row r="189" spans="7:10" ht="12.75">
      <c r="G189" s="89"/>
      <c r="H189" s="89"/>
      <c r="I189" s="89"/>
      <c r="J189" s="89"/>
    </row>
    <row r="190" spans="7:10" ht="12.75">
      <c r="G190" s="89"/>
      <c r="H190" s="89"/>
      <c r="I190" s="89"/>
      <c r="J190" s="89"/>
    </row>
    <row r="191" spans="7:10" ht="12.75">
      <c r="G191" s="89"/>
      <c r="H191" s="89"/>
      <c r="I191" s="89"/>
      <c r="J191" s="89"/>
    </row>
    <row r="192" spans="7:10" ht="12.75">
      <c r="G192" s="89"/>
      <c r="H192" s="89"/>
      <c r="I192" s="89"/>
      <c r="J192" s="89"/>
    </row>
    <row r="193" spans="7:10" ht="12.75">
      <c r="G193" s="89"/>
      <c r="H193" s="89"/>
      <c r="I193" s="89"/>
      <c r="J193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F74" sqref="F74"/>
    </sheetView>
  </sheetViews>
  <sheetFormatPr defaultColWidth="9.140625" defaultRowHeight="15"/>
  <cols>
    <col min="1" max="1" width="2.7109375" style="51" customWidth="1"/>
    <col min="2" max="2" width="21.8515625" style="51" customWidth="1"/>
    <col min="3" max="3" width="11.00390625" style="51" customWidth="1"/>
    <col min="4" max="4" width="9.140625" style="51" customWidth="1"/>
    <col min="5" max="5" width="0" style="51" hidden="1" customWidth="1"/>
    <col min="6" max="6" width="11.8515625" style="51" customWidth="1"/>
    <col min="7" max="7" width="9.7109375" style="51" customWidth="1"/>
    <col min="8" max="8" width="10.140625" style="51" customWidth="1"/>
    <col min="9" max="9" width="9.7109375" style="51" customWidth="1"/>
    <col min="10" max="10" width="12.140625" style="51" customWidth="1"/>
    <col min="11" max="16384" width="9.140625" style="51" customWidth="1"/>
  </cols>
  <sheetData>
    <row r="1" spans="1:10" ht="12.75">
      <c r="A1" s="44"/>
      <c r="B1" s="45" t="s">
        <v>30</v>
      </c>
      <c r="C1" s="46"/>
      <c r="D1" s="47"/>
      <c r="E1" s="48"/>
      <c r="F1" s="49"/>
      <c r="G1" s="50"/>
      <c r="H1" s="50"/>
      <c r="I1" s="50"/>
      <c r="J1" s="50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126"/>
      <c r="H2" s="126"/>
      <c r="I2" s="126"/>
      <c r="J2" s="126"/>
    </row>
    <row r="3" spans="1:10" ht="12.75">
      <c r="A3" s="69"/>
      <c r="B3" s="73" t="s">
        <v>14</v>
      </c>
      <c r="C3" s="70">
        <v>1</v>
      </c>
      <c r="D3" s="70">
        <v>3</v>
      </c>
      <c r="E3" s="71">
        <v>0.55</v>
      </c>
      <c r="F3" s="40">
        <f>E3*max!B$2</f>
        <v>192.50000000000003</v>
      </c>
      <c r="G3" s="61"/>
      <c r="H3" s="61"/>
      <c r="I3" s="61"/>
      <c r="J3" s="61"/>
    </row>
    <row r="4" spans="1:10" ht="12.75">
      <c r="A4" s="69"/>
      <c r="B4" s="73"/>
      <c r="C4" s="70">
        <v>1</v>
      </c>
      <c r="D4" s="70">
        <v>3</v>
      </c>
      <c r="E4" s="71">
        <v>0.6</v>
      </c>
      <c r="F4" s="40">
        <f>E4*max!B$2</f>
        <v>210</v>
      </c>
      <c r="G4" s="61"/>
      <c r="H4" s="61"/>
      <c r="I4" s="61"/>
      <c r="J4" s="61"/>
    </row>
    <row r="5" spans="1:10" ht="12.75">
      <c r="A5" s="69"/>
      <c r="B5" s="73"/>
      <c r="C5" s="70">
        <v>1</v>
      </c>
      <c r="D5" s="70">
        <v>3</v>
      </c>
      <c r="E5" s="71">
        <v>0.7</v>
      </c>
      <c r="F5" s="40">
        <f>E5*max!B$2</f>
        <v>244.99999999999997</v>
      </c>
      <c r="G5" s="61"/>
      <c r="H5" s="61"/>
      <c r="I5" s="61"/>
      <c r="J5" s="61"/>
    </row>
    <row r="6" spans="1:10" ht="12.75">
      <c r="A6" s="69"/>
      <c r="B6" s="73"/>
      <c r="C6" s="70">
        <v>3</v>
      </c>
      <c r="D6" s="70">
        <v>3</v>
      </c>
      <c r="E6" s="71">
        <v>0.75</v>
      </c>
      <c r="F6" s="40">
        <f>E6*max!B$2</f>
        <v>262.5</v>
      </c>
      <c r="G6" s="61"/>
      <c r="H6" s="61"/>
      <c r="I6" s="61"/>
      <c r="J6" s="61"/>
    </row>
    <row r="7" spans="1:10" ht="12.75">
      <c r="A7" s="69"/>
      <c r="B7" s="73"/>
      <c r="C7" s="70"/>
      <c r="D7" s="70"/>
      <c r="E7" s="71"/>
      <c r="F7" s="115"/>
      <c r="G7" s="61"/>
      <c r="H7" s="61"/>
      <c r="I7" s="66"/>
      <c r="J7" s="67"/>
    </row>
    <row r="8" spans="1:10" ht="12.75">
      <c r="A8" s="69"/>
      <c r="B8" s="73"/>
      <c r="C8" s="70"/>
      <c r="D8" s="70"/>
      <c r="E8" s="71"/>
      <c r="F8" s="115"/>
      <c r="G8" s="55"/>
      <c r="H8" s="55"/>
      <c r="I8" s="55"/>
      <c r="J8" s="55"/>
    </row>
    <row r="9" spans="1:10" ht="12.75">
      <c r="A9" s="118"/>
      <c r="B9" s="63" t="s">
        <v>8</v>
      </c>
      <c r="C9" s="64">
        <v>1</v>
      </c>
      <c r="D9" s="64">
        <v>5</v>
      </c>
      <c r="E9" s="65">
        <v>0.5</v>
      </c>
      <c r="F9" s="41">
        <f>E9*max!B$1</f>
        <v>220</v>
      </c>
      <c r="G9" s="61"/>
      <c r="H9" s="61"/>
      <c r="I9" s="61"/>
      <c r="J9" s="61"/>
    </row>
    <row r="10" spans="1:10" ht="12.75">
      <c r="A10" s="118"/>
      <c r="B10" s="63"/>
      <c r="C10" s="64">
        <v>1</v>
      </c>
      <c r="D10" s="64">
        <v>5</v>
      </c>
      <c r="E10" s="65">
        <v>0.6</v>
      </c>
      <c r="F10" s="41">
        <f>E10*max!B$1</f>
        <v>264</v>
      </c>
      <c r="G10" s="61"/>
      <c r="H10" s="61"/>
      <c r="I10" s="61"/>
      <c r="J10" s="61"/>
    </row>
    <row r="11" spans="1:10" ht="12.75">
      <c r="A11" s="118"/>
      <c r="B11" s="63"/>
      <c r="C11" s="64">
        <v>4</v>
      </c>
      <c r="D11" s="64">
        <v>5</v>
      </c>
      <c r="E11" s="65">
        <v>0.7</v>
      </c>
      <c r="F11" s="41">
        <f>E11*max!B$1</f>
        <v>308</v>
      </c>
      <c r="G11" s="61"/>
      <c r="H11" s="61"/>
      <c r="I11" s="61"/>
      <c r="J11" s="61"/>
    </row>
    <row r="12" spans="1:10" ht="12.75">
      <c r="A12" s="118"/>
      <c r="B12" s="63"/>
      <c r="C12" s="64"/>
      <c r="D12" s="64"/>
      <c r="E12" s="65"/>
      <c r="F12" s="114"/>
      <c r="G12" s="61"/>
      <c r="H12" s="61"/>
      <c r="I12" s="66"/>
      <c r="J12" s="67"/>
    </row>
    <row r="13" spans="1:10" ht="12.75">
      <c r="A13" s="118"/>
      <c r="B13" s="63"/>
      <c r="C13" s="64"/>
      <c r="D13" s="64"/>
      <c r="E13" s="65"/>
      <c r="F13" s="114"/>
      <c r="G13" s="55"/>
      <c r="H13" s="55"/>
      <c r="I13" s="55"/>
      <c r="J13" s="55"/>
    </row>
    <row r="14" spans="1:10" ht="12.75">
      <c r="A14" s="69"/>
      <c r="B14" s="73" t="s">
        <v>14</v>
      </c>
      <c r="C14" s="70">
        <v>1</v>
      </c>
      <c r="D14" s="70">
        <v>4</v>
      </c>
      <c r="E14" s="71">
        <v>0.55</v>
      </c>
      <c r="F14" s="40">
        <f>E14*max!B$2</f>
        <v>192.50000000000003</v>
      </c>
      <c r="G14" s="61"/>
      <c r="H14" s="61"/>
      <c r="I14" s="61"/>
      <c r="J14" s="61"/>
    </row>
    <row r="15" spans="1:10" ht="12.75">
      <c r="A15" s="69"/>
      <c r="B15" s="73"/>
      <c r="C15" s="70">
        <v>1</v>
      </c>
      <c r="D15" s="70">
        <v>4</v>
      </c>
      <c r="E15" s="71">
        <v>0.65</v>
      </c>
      <c r="F15" s="40">
        <f>E15*max!B$2</f>
        <v>227.5</v>
      </c>
      <c r="G15" s="61"/>
      <c r="H15" s="61"/>
      <c r="I15" s="61"/>
      <c r="J15" s="61"/>
    </row>
    <row r="16" spans="1:10" ht="12.75">
      <c r="A16" s="69"/>
      <c r="B16" s="73"/>
      <c r="C16" s="70">
        <v>4</v>
      </c>
      <c r="D16" s="70">
        <v>4</v>
      </c>
      <c r="E16" s="71">
        <v>0.7</v>
      </c>
      <c r="F16" s="40">
        <f>E16*max!B$2</f>
        <v>244.99999999999997</v>
      </c>
      <c r="G16" s="61"/>
      <c r="H16" s="61"/>
      <c r="I16" s="61"/>
      <c r="J16" s="61"/>
    </row>
    <row r="17" spans="1:10" ht="12.75">
      <c r="A17" s="69"/>
      <c r="B17" s="73"/>
      <c r="C17" s="70"/>
      <c r="D17" s="70"/>
      <c r="E17" s="71"/>
      <c r="F17" s="70"/>
      <c r="G17" s="61"/>
      <c r="H17" s="61"/>
      <c r="I17" s="66"/>
      <c r="J17" s="67"/>
    </row>
    <row r="18" spans="1:10" ht="12.75">
      <c r="A18" s="13"/>
      <c r="B18" s="27" t="s">
        <v>16</v>
      </c>
      <c r="C18" s="16">
        <v>3</v>
      </c>
      <c r="D18" s="16">
        <v>10</v>
      </c>
      <c r="E18" s="26"/>
      <c r="F18" s="40"/>
      <c r="G18" s="55"/>
      <c r="H18" s="55"/>
      <c r="I18" s="55"/>
      <c r="J18" s="55"/>
    </row>
    <row r="19" spans="1:10" ht="12.75">
      <c r="A19" s="13"/>
      <c r="B19" s="15" t="s">
        <v>10</v>
      </c>
      <c r="C19" s="16">
        <v>3</v>
      </c>
      <c r="D19" s="16">
        <v>10</v>
      </c>
      <c r="E19" s="26"/>
      <c r="F19" s="40"/>
      <c r="G19" s="55"/>
      <c r="H19" s="55"/>
      <c r="I19" s="55"/>
      <c r="J19" s="55"/>
    </row>
    <row r="20" spans="1:10" ht="12.75">
      <c r="A20" s="116"/>
      <c r="B20" s="78" t="s">
        <v>9</v>
      </c>
      <c r="C20" s="82">
        <v>3</v>
      </c>
      <c r="D20" s="82">
        <v>5</v>
      </c>
      <c r="E20" s="80"/>
      <c r="F20" s="117"/>
      <c r="G20" s="61"/>
      <c r="H20" s="61"/>
      <c r="I20" s="61"/>
      <c r="J20" s="61"/>
    </row>
    <row r="21" spans="1:10" ht="12.75">
      <c r="A21" s="116"/>
      <c r="B21" s="78" t="s">
        <v>11</v>
      </c>
      <c r="C21" s="82">
        <v>3</v>
      </c>
      <c r="D21" s="82">
        <v>5</v>
      </c>
      <c r="E21" s="80"/>
      <c r="F21" s="117"/>
      <c r="G21" s="61"/>
      <c r="H21" s="61"/>
      <c r="I21" s="61"/>
      <c r="J21" s="61"/>
    </row>
    <row r="22" spans="1:10" ht="12.75">
      <c r="A22" s="98"/>
      <c r="B22" s="88"/>
      <c r="C22" s="50"/>
      <c r="D22" s="50"/>
      <c r="E22" s="99"/>
      <c r="F22" s="91"/>
      <c r="G22" s="61"/>
      <c r="H22" s="61"/>
      <c r="I22" s="61"/>
      <c r="J22" s="61"/>
    </row>
    <row r="23" spans="1:10" ht="12.75">
      <c r="A23" s="89"/>
      <c r="B23" s="92" t="s">
        <v>12</v>
      </c>
      <c r="C23" s="93" t="s">
        <v>2</v>
      </c>
      <c r="D23" s="93" t="s">
        <v>3</v>
      </c>
      <c r="E23" s="94" t="s">
        <v>4</v>
      </c>
      <c r="F23" s="95"/>
      <c r="G23" s="55"/>
      <c r="H23" s="55"/>
      <c r="I23" s="55"/>
      <c r="J23" s="55"/>
    </row>
    <row r="24" spans="1:10" ht="12.75">
      <c r="A24" s="116"/>
      <c r="B24" s="78" t="s">
        <v>13</v>
      </c>
      <c r="C24" s="82">
        <v>1</v>
      </c>
      <c r="D24" s="82">
        <v>3</v>
      </c>
      <c r="E24" s="80">
        <v>0.5</v>
      </c>
      <c r="F24" s="43">
        <f>E24*max!B$3</f>
        <v>262.5</v>
      </c>
      <c r="G24" s="61"/>
      <c r="H24" s="61"/>
      <c r="I24" s="61"/>
      <c r="J24" s="61"/>
    </row>
    <row r="25" spans="1:10" ht="12.75">
      <c r="A25" s="116"/>
      <c r="B25" s="96"/>
      <c r="C25" s="82">
        <v>2</v>
      </c>
      <c r="D25" s="82">
        <v>3</v>
      </c>
      <c r="E25" s="80">
        <v>0.6</v>
      </c>
      <c r="F25" s="43">
        <f>E25*max!B$3</f>
        <v>315</v>
      </c>
      <c r="G25" s="61"/>
      <c r="H25" s="61"/>
      <c r="I25" s="61"/>
      <c r="J25" s="61"/>
    </row>
    <row r="26" spans="1:10" ht="12.75">
      <c r="A26" s="116"/>
      <c r="B26" s="96"/>
      <c r="C26" s="82">
        <v>2</v>
      </c>
      <c r="D26" s="82">
        <v>3</v>
      </c>
      <c r="E26" s="80">
        <v>0.7</v>
      </c>
      <c r="F26" s="43">
        <f>E26*max!B$3</f>
        <v>367.5</v>
      </c>
      <c r="G26" s="61"/>
      <c r="H26" s="61"/>
      <c r="I26" s="61"/>
      <c r="J26" s="61"/>
    </row>
    <row r="27" spans="1:10" ht="12.75">
      <c r="A27" s="116"/>
      <c r="B27" s="96"/>
      <c r="C27" s="82">
        <v>3</v>
      </c>
      <c r="D27" s="82">
        <v>3</v>
      </c>
      <c r="E27" s="80">
        <v>0.75</v>
      </c>
      <c r="F27" s="43">
        <f>E27*max!B$3</f>
        <v>393.75</v>
      </c>
      <c r="G27" s="61"/>
      <c r="H27" s="61"/>
      <c r="I27" s="61"/>
      <c r="J27" s="61"/>
    </row>
    <row r="28" spans="1:10" ht="12.75">
      <c r="A28" s="116"/>
      <c r="B28" s="96"/>
      <c r="C28" s="82"/>
      <c r="D28" s="82"/>
      <c r="E28" s="80"/>
      <c r="F28" s="117"/>
      <c r="G28" s="61"/>
      <c r="H28" s="61"/>
      <c r="I28" s="66"/>
      <c r="J28" s="67"/>
    </row>
    <row r="29" spans="1:10" ht="12.75">
      <c r="A29" s="116"/>
      <c r="B29" s="96"/>
      <c r="C29" s="82"/>
      <c r="D29" s="82"/>
      <c r="E29" s="80"/>
      <c r="F29" s="117"/>
      <c r="G29" s="61"/>
      <c r="H29" s="61"/>
      <c r="I29" s="66"/>
      <c r="J29" s="67"/>
    </row>
    <row r="30" spans="1:10" ht="12.75">
      <c r="A30" s="73"/>
      <c r="B30" s="73" t="s">
        <v>14</v>
      </c>
      <c r="C30" s="70">
        <v>1</v>
      </c>
      <c r="D30" s="70">
        <v>5</v>
      </c>
      <c r="E30" s="71">
        <v>0.55</v>
      </c>
      <c r="F30" s="40">
        <f>E30*max!B$2</f>
        <v>192.50000000000003</v>
      </c>
      <c r="G30" s="61"/>
      <c r="H30" s="61"/>
      <c r="I30" s="61"/>
      <c r="J30" s="61"/>
    </row>
    <row r="31" spans="1:10" ht="12.75">
      <c r="A31" s="73"/>
      <c r="B31" s="73"/>
      <c r="C31" s="70">
        <v>1</v>
      </c>
      <c r="D31" s="70">
        <v>5</v>
      </c>
      <c r="E31" s="71">
        <v>0.65</v>
      </c>
      <c r="F31" s="40">
        <f>E31*max!B$2</f>
        <v>227.5</v>
      </c>
      <c r="G31" s="61"/>
      <c r="H31" s="61"/>
      <c r="I31" s="61"/>
      <c r="J31" s="61"/>
    </row>
    <row r="32" spans="1:10" ht="12.75">
      <c r="A32" s="73"/>
      <c r="B32" s="73"/>
      <c r="C32" s="70">
        <v>4</v>
      </c>
      <c r="D32" s="70">
        <v>4</v>
      </c>
      <c r="E32" s="71">
        <v>0.7</v>
      </c>
      <c r="F32" s="40">
        <f>E32*max!B$2</f>
        <v>244.99999999999997</v>
      </c>
      <c r="G32" s="61"/>
      <c r="H32" s="61"/>
      <c r="I32" s="61"/>
      <c r="J32" s="61"/>
    </row>
    <row r="33" spans="1:10" ht="12.75">
      <c r="A33" s="73"/>
      <c r="B33" s="73"/>
      <c r="C33" s="70"/>
      <c r="D33" s="70"/>
      <c r="E33" s="71"/>
      <c r="F33" s="115"/>
      <c r="G33" s="61"/>
      <c r="H33" s="61"/>
      <c r="I33" s="66"/>
      <c r="J33" s="67"/>
    </row>
    <row r="34" spans="1:10" ht="12.75">
      <c r="A34" s="69"/>
      <c r="B34" s="76" t="s">
        <v>25</v>
      </c>
      <c r="C34" s="70">
        <v>3</v>
      </c>
      <c r="D34" s="70">
        <v>10</v>
      </c>
      <c r="E34" s="71"/>
      <c r="F34" s="115"/>
      <c r="G34" s="61"/>
      <c r="H34" s="61"/>
      <c r="I34" s="61"/>
      <c r="J34" s="61"/>
    </row>
    <row r="35" spans="1:10" ht="12.75">
      <c r="A35" s="116"/>
      <c r="B35" s="78" t="s">
        <v>17</v>
      </c>
      <c r="C35" s="82">
        <v>1</v>
      </c>
      <c r="D35" s="82">
        <v>3</v>
      </c>
      <c r="E35" s="80">
        <v>0.5</v>
      </c>
      <c r="F35" s="43">
        <f>E35*max!B$3</f>
        <v>262.5</v>
      </c>
      <c r="G35" s="61"/>
      <c r="H35" s="61"/>
      <c r="I35" s="61"/>
      <c r="J35" s="61"/>
    </row>
    <row r="36" spans="1:10" ht="12.75">
      <c r="A36" s="116"/>
      <c r="B36" s="96"/>
      <c r="C36" s="82">
        <v>2</v>
      </c>
      <c r="D36" s="82">
        <v>4</v>
      </c>
      <c r="E36" s="80">
        <v>0.6</v>
      </c>
      <c r="F36" s="43">
        <f>E36*max!B$3</f>
        <v>315</v>
      </c>
      <c r="G36" s="61"/>
      <c r="H36" s="61"/>
      <c r="I36" s="61"/>
      <c r="J36" s="61"/>
    </row>
    <row r="37" spans="1:10" ht="12.75">
      <c r="A37" s="116"/>
      <c r="B37" s="96"/>
      <c r="C37" s="82">
        <v>2</v>
      </c>
      <c r="D37" s="82">
        <v>3</v>
      </c>
      <c r="E37" s="80">
        <v>0.7</v>
      </c>
      <c r="F37" s="43">
        <f>E37*max!B$3</f>
        <v>367.5</v>
      </c>
      <c r="G37" s="61"/>
      <c r="H37" s="61"/>
      <c r="I37" s="61"/>
      <c r="J37" s="61"/>
    </row>
    <row r="38" spans="1:10" ht="12.75">
      <c r="A38" s="116"/>
      <c r="B38" s="96"/>
      <c r="C38" s="82">
        <v>3</v>
      </c>
      <c r="D38" s="82">
        <v>3</v>
      </c>
      <c r="E38" s="80">
        <v>0.8</v>
      </c>
      <c r="F38" s="43">
        <f>E38*max!B$3</f>
        <v>420</v>
      </c>
      <c r="G38" s="61"/>
      <c r="H38" s="61"/>
      <c r="I38" s="61"/>
      <c r="J38" s="61"/>
    </row>
    <row r="39" spans="1:10" ht="12.75">
      <c r="A39" s="116"/>
      <c r="B39" s="96"/>
      <c r="C39" s="82"/>
      <c r="D39" s="82"/>
      <c r="E39" s="80"/>
      <c r="F39" s="117"/>
      <c r="G39" s="61"/>
      <c r="H39" s="61"/>
      <c r="I39" s="66"/>
      <c r="J39" s="67"/>
    </row>
    <row r="40" spans="1:10" ht="12.75">
      <c r="A40" s="118"/>
      <c r="B40" s="63" t="s">
        <v>18</v>
      </c>
      <c r="C40" s="64">
        <v>3</v>
      </c>
      <c r="D40" s="64">
        <v>5</v>
      </c>
      <c r="E40" s="65"/>
      <c r="F40" s="114"/>
      <c r="G40" s="55"/>
      <c r="H40" s="55"/>
      <c r="I40" s="55"/>
      <c r="J40" s="55"/>
    </row>
    <row r="41" spans="1:10" ht="12.75">
      <c r="A41" s="116"/>
      <c r="B41" s="78" t="s">
        <v>11</v>
      </c>
      <c r="C41" s="82">
        <v>3</v>
      </c>
      <c r="D41" s="82">
        <v>5</v>
      </c>
      <c r="E41" s="80"/>
      <c r="F41" s="117"/>
      <c r="G41" s="55"/>
      <c r="H41" s="55"/>
      <c r="I41" s="55"/>
      <c r="J41" s="55"/>
    </row>
    <row r="42" spans="1:10" ht="12.75">
      <c r="A42" s="109"/>
      <c r="B42" s="44"/>
      <c r="C42" s="50"/>
      <c r="D42" s="50"/>
      <c r="E42" s="113"/>
      <c r="F42" s="113"/>
      <c r="G42" s="61"/>
      <c r="H42" s="61"/>
      <c r="I42" s="61"/>
      <c r="J42" s="61"/>
    </row>
    <row r="43" spans="1:10" ht="12.75">
      <c r="A43" s="109"/>
      <c r="B43" s="45" t="s">
        <v>19</v>
      </c>
      <c r="C43" s="52" t="s">
        <v>2</v>
      </c>
      <c r="D43" s="52" t="s">
        <v>3</v>
      </c>
      <c r="E43" s="53" t="s">
        <v>4</v>
      </c>
      <c r="F43" s="54"/>
      <c r="G43" s="55"/>
      <c r="H43" s="55"/>
      <c r="I43" s="55"/>
      <c r="J43" s="55"/>
    </row>
    <row r="44" spans="1:10" ht="12.75">
      <c r="A44" s="128"/>
      <c r="B44" s="129" t="s">
        <v>14</v>
      </c>
      <c r="C44" s="130">
        <v>1</v>
      </c>
      <c r="D44" s="130">
        <v>4</v>
      </c>
      <c r="E44" s="131">
        <v>0.5</v>
      </c>
      <c r="F44" s="40">
        <f>E44*max!B$2</f>
        <v>175</v>
      </c>
      <c r="G44" s="61"/>
      <c r="H44" s="61"/>
      <c r="I44" s="61"/>
      <c r="J44" s="61"/>
    </row>
    <row r="45" spans="1:10" ht="12.75">
      <c r="A45" s="127"/>
      <c r="B45" s="73"/>
      <c r="C45" s="70">
        <v>1</v>
      </c>
      <c r="D45" s="70">
        <v>4</v>
      </c>
      <c r="E45" s="71">
        <v>0.6</v>
      </c>
      <c r="F45" s="40">
        <f>E45*max!B$2</f>
        <v>210</v>
      </c>
      <c r="G45" s="61"/>
      <c r="H45" s="61"/>
      <c r="I45" s="61"/>
      <c r="J45" s="61"/>
    </row>
    <row r="46" spans="1:10" ht="12.75">
      <c r="A46" s="127"/>
      <c r="B46" s="73"/>
      <c r="C46" s="70">
        <v>1</v>
      </c>
      <c r="D46" s="70">
        <v>3</v>
      </c>
      <c r="E46" s="71">
        <v>0.7</v>
      </c>
      <c r="F46" s="40">
        <f>E46*max!B$2</f>
        <v>244.99999999999997</v>
      </c>
      <c r="G46" s="61"/>
      <c r="H46" s="61"/>
      <c r="I46" s="61"/>
      <c r="J46" s="61"/>
    </row>
    <row r="47" spans="1:10" ht="12.75">
      <c r="A47" s="127"/>
      <c r="B47" s="73"/>
      <c r="C47" s="70">
        <v>1</v>
      </c>
      <c r="D47" s="70">
        <v>3</v>
      </c>
      <c r="E47" s="71">
        <v>0.75</v>
      </c>
      <c r="F47" s="40">
        <f>E47*max!B$2</f>
        <v>262.5</v>
      </c>
      <c r="G47" s="61"/>
      <c r="H47" s="61"/>
      <c r="I47" s="61"/>
      <c r="J47" s="61"/>
    </row>
    <row r="48" spans="1:10" ht="12.75">
      <c r="A48" s="127"/>
      <c r="B48" s="73"/>
      <c r="C48" s="70">
        <v>2</v>
      </c>
      <c r="D48" s="70">
        <v>2</v>
      </c>
      <c r="E48" s="71">
        <v>0.8</v>
      </c>
      <c r="F48" s="40">
        <f>E48*max!B$2</f>
        <v>280</v>
      </c>
      <c r="G48" s="61"/>
      <c r="H48" s="61"/>
      <c r="I48" s="61"/>
      <c r="J48" s="61"/>
    </row>
    <row r="49" spans="1:10" ht="12.75">
      <c r="A49" s="127"/>
      <c r="B49" s="73"/>
      <c r="C49" s="70">
        <v>1</v>
      </c>
      <c r="D49" s="70">
        <v>1</v>
      </c>
      <c r="E49" s="71">
        <v>0.85</v>
      </c>
      <c r="F49" s="40">
        <f>E49*max!B$2</f>
        <v>297.5</v>
      </c>
      <c r="G49" s="61"/>
      <c r="H49" s="61"/>
      <c r="I49" s="61"/>
      <c r="J49" s="61"/>
    </row>
    <row r="50" spans="1:10" ht="12.75">
      <c r="A50" s="127"/>
      <c r="B50" s="73"/>
      <c r="C50" s="70">
        <v>2</v>
      </c>
      <c r="D50" s="70">
        <v>2</v>
      </c>
      <c r="E50" s="71">
        <v>0.8</v>
      </c>
      <c r="F50" s="40">
        <f>E50*max!B$2</f>
        <v>280</v>
      </c>
      <c r="G50" s="61"/>
      <c r="H50" s="61"/>
      <c r="I50" s="61"/>
      <c r="J50" s="61"/>
    </row>
    <row r="51" spans="1:10" ht="12.75">
      <c r="A51" s="127"/>
      <c r="B51" s="73"/>
      <c r="C51" s="70">
        <v>1</v>
      </c>
      <c r="D51" s="70">
        <v>3</v>
      </c>
      <c r="E51" s="71">
        <v>0.75</v>
      </c>
      <c r="F51" s="40">
        <f>E51*max!B$2</f>
        <v>262.5</v>
      </c>
      <c r="G51" s="61"/>
      <c r="H51" s="61"/>
      <c r="I51" s="61"/>
      <c r="J51" s="61"/>
    </row>
    <row r="52" spans="1:10" ht="12.75">
      <c r="A52" s="127"/>
      <c r="B52" s="73"/>
      <c r="C52" s="70">
        <v>1</v>
      </c>
      <c r="D52" s="70">
        <v>4</v>
      </c>
      <c r="E52" s="71">
        <v>0.65</v>
      </c>
      <c r="F52" s="40">
        <f>E52*max!B$2</f>
        <v>227.5</v>
      </c>
      <c r="G52" s="61"/>
      <c r="H52" s="61"/>
      <c r="I52" s="61"/>
      <c r="J52" s="61"/>
    </row>
    <row r="53" spans="1:10" ht="12.75">
      <c r="A53" s="127"/>
      <c r="B53" s="73"/>
      <c r="C53" s="70">
        <v>1</v>
      </c>
      <c r="D53" s="70">
        <v>4</v>
      </c>
      <c r="E53" s="71">
        <v>0.55</v>
      </c>
      <c r="F53" s="40">
        <f>E53*max!B$2</f>
        <v>192.50000000000003</v>
      </c>
      <c r="G53" s="61"/>
      <c r="H53" s="61"/>
      <c r="I53" s="61"/>
      <c r="J53" s="61"/>
    </row>
    <row r="54" spans="1:10" ht="12.75">
      <c r="A54" s="127"/>
      <c r="B54" s="73"/>
      <c r="C54" s="70"/>
      <c r="D54" s="70"/>
      <c r="E54" s="71"/>
      <c r="F54" s="72"/>
      <c r="G54" s="61"/>
      <c r="H54" s="61"/>
      <c r="I54" s="66"/>
      <c r="J54" s="67"/>
    </row>
    <row r="55" spans="1:10" ht="12.75">
      <c r="A55" s="127"/>
      <c r="B55" s="76" t="s">
        <v>25</v>
      </c>
      <c r="C55" s="70">
        <v>3</v>
      </c>
      <c r="D55" s="70">
        <v>10</v>
      </c>
      <c r="E55" s="71"/>
      <c r="F55" s="72"/>
      <c r="G55" s="61"/>
      <c r="H55" s="61"/>
      <c r="I55" s="66"/>
      <c r="J55" s="67"/>
    </row>
    <row r="56" spans="1:10" ht="12.75">
      <c r="A56" s="127"/>
      <c r="B56" s="73" t="s">
        <v>15</v>
      </c>
      <c r="C56" s="70">
        <v>3</v>
      </c>
      <c r="D56" s="70">
        <v>10</v>
      </c>
      <c r="E56" s="75"/>
      <c r="F56" s="72"/>
      <c r="G56" s="55"/>
      <c r="H56" s="55"/>
      <c r="I56" s="55"/>
      <c r="J56" s="55"/>
    </row>
    <row r="57" spans="1:10" ht="12.75">
      <c r="A57" s="97"/>
      <c r="B57" s="63" t="s">
        <v>8</v>
      </c>
      <c r="C57" s="64">
        <v>1</v>
      </c>
      <c r="D57" s="64">
        <v>4</v>
      </c>
      <c r="E57" s="65">
        <v>0.5</v>
      </c>
      <c r="F57" s="41">
        <f>E57*max!B$1</f>
        <v>220</v>
      </c>
      <c r="G57" s="61"/>
      <c r="H57" s="61"/>
      <c r="I57" s="61"/>
      <c r="J57" s="61"/>
    </row>
    <row r="58" spans="1:10" ht="12.75">
      <c r="A58" s="97"/>
      <c r="B58" s="63"/>
      <c r="C58" s="64">
        <v>2</v>
      </c>
      <c r="D58" s="64">
        <v>3</v>
      </c>
      <c r="E58" s="65">
        <v>0.6</v>
      </c>
      <c r="F58" s="41">
        <f>E58*max!B$1</f>
        <v>264</v>
      </c>
      <c r="G58" s="61"/>
      <c r="H58" s="61"/>
      <c r="I58" s="61"/>
      <c r="J58" s="61"/>
    </row>
    <row r="59" spans="1:10" ht="12.75">
      <c r="A59" s="97"/>
      <c r="B59" s="63"/>
      <c r="C59" s="64">
        <v>1</v>
      </c>
      <c r="D59" s="64">
        <v>3</v>
      </c>
      <c r="E59" s="65">
        <v>0.7</v>
      </c>
      <c r="F59" s="41">
        <f>E59*max!B$1</f>
        <v>308</v>
      </c>
      <c r="G59" s="61"/>
      <c r="H59" s="61"/>
      <c r="I59" s="61"/>
      <c r="J59" s="61"/>
    </row>
    <row r="60" spans="1:10" ht="12.75">
      <c r="A60" s="97"/>
      <c r="B60" s="63"/>
      <c r="C60" s="64">
        <v>4</v>
      </c>
      <c r="D60" s="64">
        <v>3</v>
      </c>
      <c r="E60" s="65">
        <v>0.75</v>
      </c>
      <c r="F60" s="41">
        <f>E60*max!B$1</f>
        <v>330</v>
      </c>
      <c r="G60" s="61"/>
      <c r="H60" s="61"/>
      <c r="I60" s="61"/>
      <c r="J60" s="61"/>
    </row>
    <row r="61" spans="1:10" ht="12.75">
      <c r="A61" s="97"/>
      <c r="B61" s="63"/>
      <c r="C61" s="64"/>
      <c r="D61" s="64"/>
      <c r="E61" s="65"/>
      <c r="F61" s="60"/>
      <c r="G61" s="61"/>
      <c r="H61" s="61"/>
      <c r="I61" s="66"/>
      <c r="J61" s="67"/>
    </row>
    <row r="62" spans="1:10" ht="12.75">
      <c r="A62" s="116"/>
      <c r="B62" s="78" t="s">
        <v>9</v>
      </c>
      <c r="C62" s="82">
        <v>3</v>
      </c>
      <c r="D62" s="82">
        <v>5</v>
      </c>
      <c r="E62" s="80"/>
      <c r="F62" s="117"/>
      <c r="G62" s="61"/>
      <c r="H62" s="61"/>
      <c r="I62" s="66"/>
      <c r="J62" s="67"/>
    </row>
    <row r="63" spans="1:10" ht="12.75">
      <c r="A63" s="116"/>
      <c r="B63" s="78" t="s">
        <v>11</v>
      </c>
      <c r="C63" s="82">
        <v>3</v>
      </c>
      <c r="D63" s="82">
        <v>5</v>
      </c>
      <c r="E63" s="80"/>
      <c r="F63" s="117"/>
      <c r="G63" s="61"/>
      <c r="H63" s="61"/>
      <c r="I63" s="61"/>
      <c r="J63" s="61"/>
    </row>
    <row r="64" spans="5:10" ht="12.75">
      <c r="E64" s="106"/>
      <c r="G64" s="126"/>
      <c r="H64" s="126"/>
      <c r="I64" s="126"/>
      <c r="J64" s="126"/>
    </row>
    <row r="65" spans="2:11" ht="12.75">
      <c r="B65" s="89"/>
      <c r="C65" s="89"/>
      <c r="D65" s="89"/>
      <c r="E65" s="229"/>
      <c r="F65" s="89"/>
      <c r="G65" s="89"/>
      <c r="H65" s="89"/>
      <c r="I65" s="89"/>
      <c r="J65" s="89"/>
      <c r="K65" s="89"/>
    </row>
    <row r="66" spans="2:11" ht="12.75">
      <c r="B66" s="89"/>
      <c r="C66" s="89"/>
      <c r="D66" s="89"/>
      <c r="E66" s="229"/>
      <c r="F66" s="91"/>
      <c r="G66" s="55"/>
      <c r="H66" s="55"/>
      <c r="I66" s="55"/>
      <c r="J66" s="55"/>
      <c r="K66" s="89"/>
    </row>
    <row r="67" spans="2:11" ht="12.75">
      <c r="B67" s="89"/>
      <c r="C67" s="89"/>
      <c r="D67" s="89"/>
      <c r="E67" s="234"/>
      <c r="F67" s="91"/>
      <c r="G67" s="50"/>
      <c r="H67" s="50"/>
      <c r="I67" s="226"/>
      <c r="J67" s="227"/>
      <c r="K67" s="89"/>
    </row>
    <row r="68" spans="2:11" ht="12.75">
      <c r="B68" s="89"/>
      <c r="C68" s="89"/>
      <c r="D68" s="89"/>
      <c r="E68" s="50"/>
      <c r="F68" s="91"/>
      <c r="G68" s="50"/>
      <c r="H68" s="50"/>
      <c r="I68" s="50"/>
      <c r="J68" s="7"/>
      <c r="K68" s="89"/>
    </row>
    <row r="69" spans="2:11" ht="12.75">
      <c r="B69" s="89"/>
      <c r="C69" s="89"/>
      <c r="D69" s="89"/>
      <c r="E69" s="234"/>
      <c r="F69" s="91"/>
      <c r="G69" s="50"/>
      <c r="H69" s="50"/>
      <c r="I69" s="226"/>
      <c r="J69" s="227"/>
      <c r="K69" s="89"/>
    </row>
    <row r="70" spans="2:11" ht="12.75">
      <c r="B70" s="89"/>
      <c r="C70" s="89"/>
      <c r="D70" s="89"/>
      <c r="E70" s="50"/>
      <c r="F70" s="91"/>
      <c r="G70" s="50"/>
      <c r="H70" s="50"/>
      <c r="I70" s="50"/>
      <c r="J70" s="7"/>
      <c r="K70" s="89"/>
    </row>
    <row r="71" spans="2:11" ht="12.75">
      <c r="B71" s="89"/>
      <c r="C71" s="89"/>
      <c r="D71" s="89"/>
      <c r="E71" s="234"/>
      <c r="F71" s="61"/>
      <c r="G71" s="50"/>
      <c r="H71" s="50"/>
      <c r="I71" s="226"/>
      <c r="J71" s="227"/>
      <c r="K71" s="89"/>
    </row>
    <row r="72" spans="2:11" ht="12.75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 ht="12.75">
      <c r="B73" s="89"/>
      <c r="C73" s="98"/>
      <c r="D73" s="149"/>
      <c r="E73" s="89"/>
      <c r="F73" s="98"/>
      <c r="G73" s="149"/>
      <c r="H73" s="89"/>
      <c r="I73" s="89"/>
      <c r="J73" s="228"/>
      <c r="K73" s="89"/>
    </row>
    <row r="74" spans="2:11" ht="12.75">
      <c r="B74" s="89"/>
      <c r="C74" s="98"/>
      <c r="D74" s="149"/>
      <c r="E74" s="89"/>
      <c r="F74" s="89"/>
      <c r="G74" s="50"/>
      <c r="H74" s="89"/>
      <c r="I74" s="89"/>
      <c r="J74" s="50"/>
      <c r="K74" s="89"/>
    </row>
    <row r="75" spans="2:11" ht="12.75">
      <c r="B75" s="239"/>
      <c r="C75" s="89"/>
      <c r="D75" s="50"/>
      <c r="E75" s="230"/>
      <c r="F75" s="89"/>
      <c r="G75" s="89"/>
      <c r="H75" s="89"/>
      <c r="I75" s="89"/>
      <c r="J75" s="89"/>
      <c r="K75" s="89"/>
    </row>
    <row r="76" spans="2:11" ht="12.75">
      <c r="B76" s="239"/>
      <c r="C76" s="89"/>
      <c r="D76" s="50"/>
      <c r="E76" s="230"/>
      <c r="F76" s="89"/>
      <c r="G76" s="89"/>
      <c r="H76" s="89"/>
      <c r="I76" s="89"/>
      <c r="J76" s="89"/>
      <c r="K76" s="89"/>
    </row>
    <row r="77" spans="2:11" ht="12.75">
      <c r="B77" s="239"/>
      <c r="C77" s="89"/>
      <c r="D77" s="50"/>
      <c r="E77" s="230"/>
      <c r="F77" s="89"/>
      <c r="G77" s="89"/>
      <c r="H77" s="89"/>
      <c r="I77" s="89"/>
      <c r="J77" s="89"/>
      <c r="K77" s="89"/>
    </row>
    <row r="78" spans="2:11" ht="12.75">
      <c r="B78" s="239"/>
      <c r="C78" s="89"/>
      <c r="D78" s="50"/>
      <c r="E78" s="89"/>
      <c r="F78" s="89"/>
      <c r="G78" s="89"/>
      <c r="H78" s="89"/>
      <c r="I78" s="89"/>
      <c r="J78" s="89"/>
      <c r="K78" s="89"/>
    </row>
    <row r="79" spans="2:11" ht="12.75">
      <c r="B79" s="239"/>
      <c r="C79" s="89"/>
      <c r="D79" s="50"/>
      <c r="E79" s="89"/>
      <c r="F79" s="89"/>
      <c r="G79" s="89"/>
      <c r="H79" s="89"/>
      <c r="I79" s="89"/>
      <c r="J79" s="89"/>
      <c r="K79" s="89"/>
    </row>
    <row r="80" spans="2:11" ht="12.75">
      <c r="B80" s="89"/>
      <c r="C80" s="89"/>
      <c r="D80" s="50"/>
      <c r="E80" s="89"/>
      <c r="F80" s="89"/>
      <c r="G80" s="89"/>
      <c r="H80" s="89"/>
      <c r="I80" s="89"/>
      <c r="J80" s="89"/>
      <c r="K80" s="89"/>
    </row>
    <row r="81" spans="2:11" ht="12.75">
      <c r="B81" s="89"/>
      <c r="C81" s="89"/>
      <c r="D81" s="50"/>
      <c r="E81" s="89"/>
      <c r="F81" s="89"/>
      <c r="G81" s="89"/>
      <c r="H81" s="89"/>
      <c r="I81" s="89"/>
      <c r="J81" s="89"/>
      <c r="K81" s="89"/>
    </row>
    <row r="82" spans="2:11" ht="12.75">
      <c r="B82" s="89"/>
      <c r="C82" s="89"/>
      <c r="D82" s="50"/>
      <c r="E82" s="89"/>
      <c r="F82" s="89"/>
      <c r="G82" s="89"/>
      <c r="H82" s="89"/>
      <c r="I82" s="89"/>
      <c r="J82" s="89"/>
      <c r="K82" s="89"/>
    </row>
    <row r="83" spans="2:11" ht="12.75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89"/>
      <c r="C84" s="98"/>
      <c r="D84" s="149"/>
      <c r="E84" s="89"/>
      <c r="F84" s="89"/>
      <c r="G84" s="89"/>
      <c r="H84" s="89"/>
      <c r="I84" s="89"/>
      <c r="J84" s="89"/>
      <c r="K84" s="89"/>
    </row>
    <row r="85" spans="2:11" ht="12.75">
      <c r="B85" s="239"/>
      <c r="C85" s="89"/>
      <c r="D85" s="50"/>
      <c r="E85" s="230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240"/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230"/>
      <c r="F88" s="89"/>
      <c r="G88" s="89"/>
      <c r="H88" s="89"/>
      <c r="I88" s="89"/>
      <c r="J88" s="89"/>
      <c r="K88" s="89"/>
    </row>
    <row r="89" spans="2:11" ht="12.75">
      <c r="B89" s="239"/>
      <c r="C89" s="89"/>
      <c r="D89" s="50"/>
      <c r="E89" s="89"/>
      <c r="F89" s="89"/>
      <c r="G89" s="89"/>
      <c r="H89" s="89"/>
      <c r="I89" s="89"/>
      <c r="J89" s="89"/>
      <c r="K89" s="89"/>
    </row>
    <row r="90" spans="2:11" ht="12.75">
      <c r="B90" s="8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89"/>
      <c r="C91" s="89"/>
      <c r="D91" s="50"/>
      <c r="E91" s="89"/>
      <c r="F91" s="89"/>
      <c r="G91" s="89"/>
      <c r="H91" s="89"/>
      <c r="I91" s="89"/>
      <c r="J91" s="89"/>
      <c r="K91" s="89"/>
    </row>
    <row r="92" spans="2:11" ht="12.75">
      <c r="B92" s="89"/>
      <c r="C92" s="89"/>
      <c r="D92" s="50"/>
      <c r="E92" s="89"/>
      <c r="F92" s="89"/>
      <c r="G92" s="89"/>
      <c r="H92" s="89"/>
      <c r="I92" s="89"/>
      <c r="J92" s="89"/>
      <c r="K92" s="89"/>
    </row>
    <row r="93" spans="2:11" ht="12.75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 ht="12.75">
      <c r="B94" s="89"/>
      <c r="C94" s="98"/>
      <c r="D94" s="149"/>
      <c r="E94" s="89"/>
      <c r="F94" s="89"/>
      <c r="G94" s="89"/>
      <c r="H94" s="89"/>
      <c r="I94" s="89"/>
      <c r="J94" s="89"/>
      <c r="K94" s="89"/>
    </row>
    <row r="95" spans="2:11" ht="12.75">
      <c r="B95" s="239"/>
      <c r="C95" s="89"/>
      <c r="D95" s="50"/>
      <c r="E95" s="230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50"/>
      <c r="E96" s="230"/>
      <c r="F96" s="89"/>
      <c r="G96" s="89"/>
      <c r="H96" s="89"/>
      <c r="I96" s="89"/>
      <c r="J96" s="89"/>
      <c r="K96" s="89"/>
    </row>
    <row r="97" spans="2:11" ht="12.75">
      <c r="B97" s="239"/>
      <c r="C97" s="89"/>
      <c r="D97" s="50"/>
      <c r="E97" s="230"/>
      <c r="F97" s="230"/>
      <c r="G97" s="89"/>
      <c r="H97" s="89"/>
      <c r="I97" s="89"/>
      <c r="J97" s="89"/>
      <c r="K97" s="89"/>
    </row>
    <row r="98" spans="2:11" ht="12.75">
      <c r="B98" s="239"/>
      <c r="C98" s="89"/>
      <c r="D98" s="50"/>
      <c r="E98" s="230"/>
      <c r="F98" s="89"/>
      <c r="G98" s="89"/>
      <c r="H98" s="89"/>
      <c r="I98" s="89"/>
      <c r="J98" s="89"/>
      <c r="K98" s="89"/>
    </row>
    <row r="99" spans="2:11" ht="12.75">
      <c r="B99" s="239"/>
      <c r="C99" s="89"/>
      <c r="D99" s="50"/>
      <c r="E99" s="89"/>
      <c r="F99" s="89"/>
      <c r="G99" s="89"/>
      <c r="H99" s="89"/>
      <c r="I99" s="89"/>
      <c r="J99" s="89"/>
      <c r="K99" s="89"/>
    </row>
    <row r="100" spans="2:11" ht="12.75">
      <c r="B100" s="8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 ht="12.75">
      <c r="B102" s="89"/>
      <c r="C102" s="89"/>
      <c r="D102" s="50"/>
      <c r="E102" s="89"/>
      <c r="F102" s="89"/>
      <c r="G102" s="89"/>
      <c r="H102" s="89"/>
      <c r="I102" s="89"/>
      <c r="J102" s="89"/>
      <c r="K102" s="89"/>
    </row>
    <row r="103" spans="2:11" ht="12.75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1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C90" sqref="C90"/>
    </sheetView>
  </sheetViews>
  <sheetFormatPr defaultColWidth="9.140625" defaultRowHeight="15"/>
  <cols>
    <col min="1" max="1" width="3.140625" style="51" customWidth="1"/>
    <col min="2" max="2" width="20.7109375" style="51" customWidth="1"/>
    <col min="3" max="3" width="10.421875" style="51" customWidth="1"/>
    <col min="4" max="4" width="9.140625" style="51" customWidth="1"/>
    <col min="5" max="5" width="0" style="51" hidden="1" customWidth="1"/>
    <col min="6" max="6" width="12.7109375" style="51" customWidth="1"/>
    <col min="7" max="8" width="9.140625" style="51" customWidth="1"/>
    <col min="9" max="9" width="10.421875" style="51" customWidth="1"/>
    <col min="10" max="10" width="12.421875" style="51" customWidth="1"/>
    <col min="11" max="16384" width="9.140625" style="51" customWidth="1"/>
  </cols>
  <sheetData>
    <row r="1" spans="1:10" ht="12.75">
      <c r="A1" s="44"/>
      <c r="B1" s="45" t="s">
        <v>31</v>
      </c>
      <c r="C1" s="46"/>
      <c r="D1" s="47"/>
      <c r="E1" s="48"/>
      <c r="F1" s="49"/>
      <c r="G1" s="50"/>
      <c r="H1" s="50"/>
      <c r="I1" s="50"/>
      <c r="J1" s="50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/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3</v>
      </c>
      <c r="E3" s="65">
        <v>0.5</v>
      </c>
      <c r="F3" s="41">
        <f>E3*max!B$1</f>
        <v>220</v>
      </c>
      <c r="G3" s="61"/>
      <c r="H3" s="61"/>
      <c r="I3" s="61"/>
      <c r="J3" s="61"/>
    </row>
    <row r="4" spans="1:10" ht="12.75">
      <c r="A4" s="63"/>
      <c r="B4" s="63"/>
      <c r="C4" s="64">
        <v>1</v>
      </c>
      <c r="D4" s="64">
        <v>3</v>
      </c>
      <c r="E4" s="65">
        <v>0.6</v>
      </c>
      <c r="F4" s="41">
        <f>E4*max!B$1</f>
        <v>264</v>
      </c>
      <c r="G4" s="61"/>
      <c r="H4" s="61"/>
      <c r="I4" s="61"/>
      <c r="J4" s="61"/>
    </row>
    <row r="5" spans="1:10" ht="12.75">
      <c r="A5" s="63"/>
      <c r="B5" s="63"/>
      <c r="C5" s="64">
        <v>1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</row>
    <row r="6" spans="1:10" ht="12.75">
      <c r="A6" s="63"/>
      <c r="B6" s="63"/>
      <c r="C6" s="64">
        <v>4</v>
      </c>
      <c r="D6" s="64">
        <v>2</v>
      </c>
      <c r="E6" s="65">
        <v>0.8</v>
      </c>
      <c r="F6" s="41">
        <f>E6*max!B$1</f>
        <v>352</v>
      </c>
      <c r="G6" s="61"/>
      <c r="H6" s="61"/>
      <c r="I6" s="61"/>
      <c r="J6" s="61"/>
    </row>
    <row r="7" spans="1:10" ht="12.75">
      <c r="A7" s="63"/>
      <c r="B7" s="63"/>
      <c r="C7" s="64"/>
      <c r="D7" s="64"/>
      <c r="E7" s="65"/>
      <c r="F7" s="114"/>
      <c r="G7" s="61"/>
      <c r="H7" s="61"/>
      <c r="I7" s="66"/>
      <c r="J7" s="67"/>
    </row>
    <row r="8" spans="1:10" ht="12.75">
      <c r="A8" s="63"/>
      <c r="B8" s="63"/>
      <c r="C8" s="64"/>
      <c r="D8" s="64"/>
      <c r="E8" s="65"/>
      <c r="F8" s="114"/>
      <c r="G8" s="55"/>
      <c r="H8" s="55"/>
      <c r="I8" s="55"/>
      <c r="J8" s="55"/>
    </row>
    <row r="9" spans="1:10" ht="12.75">
      <c r="A9" s="73"/>
      <c r="B9" s="73" t="s">
        <v>14</v>
      </c>
      <c r="C9" s="70">
        <v>1</v>
      </c>
      <c r="D9" s="70">
        <v>3</v>
      </c>
      <c r="E9" s="71">
        <v>0.5</v>
      </c>
      <c r="F9" s="40">
        <f>E9*max!B$2</f>
        <v>175</v>
      </c>
      <c r="G9" s="61"/>
      <c r="H9" s="61"/>
      <c r="I9" s="61"/>
      <c r="J9" s="61"/>
    </row>
    <row r="10" spans="1:10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61"/>
      <c r="H10" s="61"/>
      <c r="I10" s="61"/>
      <c r="J10" s="61"/>
    </row>
    <row r="11" spans="1:10" ht="12.75">
      <c r="A11" s="73"/>
      <c r="B11" s="73"/>
      <c r="C11" s="70">
        <v>1</v>
      </c>
      <c r="D11" s="70">
        <v>3</v>
      </c>
      <c r="E11" s="71">
        <v>0.7</v>
      </c>
      <c r="F11" s="40">
        <f>E11*max!B$2</f>
        <v>244.99999999999997</v>
      </c>
      <c r="G11" s="61"/>
      <c r="H11" s="61"/>
      <c r="I11" s="61"/>
      <c r="J11" s="61"/>
    </row>
    <row r="12" spans="1:10" ht="12.75">
      <c r="A12" s="73"/>
      <c r="B12" s="73"/>
      <c r="C12" s="70">
        <v>4</v>
      </c>
      <c r="D12" s="70">
        <v>2</v>
      </c>
      <c r="E12" s="71">
        <v>0.8</v>
      </c>
      <c r="F12" s="40">
        <f>E12*max!B$2</f>
        <v>280</v>
      </c>
      <c r="G12" s="61"/>
      <c r="H12" s="61"/>
      <c r="I12" s="61"/>
      <c r="J12" s="61"/>
    </row>
    <row r="13" spans="1:10" ht="12.75">
      <c r="A13" s="73"/>
      <c r="B13" s="73"/>
      <c r="C13" s="70"/>
      <c r="D13" s="70"/>
      <c r="E13" s="71"/>
      <c r="F13" s="115"/>
      <c r="G13" s="61"/>
      <c r="H13" s="61"/>
      <c r="I13" s="66"/>
      <c r="J13" s="67"/>
    </row>
    <row r="14" spans="1:10" ht="12.75">
      <c r="A14" s="73"/>
      <c r="B14" s="27" t="s">
        <v>16</v>
      </c>
      <c r="C14" s="16">
        <v>3</v>
      </c>
      <c r="D14" s="16">
        <v>10</v>
      </c>
      <c r="E14" s="26"/>
      <c r="F14" s="40"/>
      <c r="G14" s="55"/>
      <c r="H14" s="55"/>
      <c r="I14" s="55"/>
      <c r="J14" s="55"/>
    </row>
    <row r="15" spans="1:10" ht="12.75">
      <c r="A15" s="73"/>
      <c r="B15" s="73" t="s">
        <v>10</v>
      </c>
      <c r="C15" s="70">
        <v>3</v>
      </c>
      <c r="D15" s="70">
        <v>10</v>
      </c>
      <c r="E15" s="75"/>
      <c r="F15" s="115"/>
      <c r="G15" s="61"/>
      <c r="H15" s="61"/>
      <c r="I15" s="61"/>
      <c r="J15" s="61"/>
    </row>
    <row r="16" spans="1:10" ht="12.75">
      <c r="A16" s="73"/>
      <c r="B16" s="73"/>
      <c r="C16" s="70"/>
      <c r="D16" s="70"/>
      <c r="E16" s="75"/>
      <c r="F16" s="115"/>
      <c r="G16" s="61"/>
      <c r="H16" s="61"/>
      <c r="I16" s="61"/>
      <c r="J16" s="61"/>
    </row>
    <row r="17" spans="1:10" ht="12.75">
      <c r="A17" s="63"/>
      <c r="B17" s="63" t="s">
        <v>8</v>
      </c>
      <c r="C17" s="64">
        <v>1</v>
      </c>
      <c r="D17" s="64">
        <v>3</v>
      </c>
      <c r="E17" s="65">
        <v>0.55</v>
      </c>
      <c r="F17" s="41">
        <f>E17*max!B$1</f>
        <v>242.00000000000003</v>
      </c>
      <c r="G17" s="61"/>
      <c r="H17" s="61"/>
      <c r="I17" s="61"/>
      <c r="J17" s="61"/>
    </row>
    <row r="18" spans="1:10" ht="12.75">
      <c r="A18" s="63"/>
      <c r="B18" s="63"/>
      <c r="C18" s="64">
        <v>1</v>
      </c>
      <c r="D18" s="64">
        <v>3</v>
      </c>
      <c r="E18" s="65">
        <v>0.65</v>
      </c>
      <c r="F18" s="41">
        <f>E18*max!B$1</f>
        <v>286</v>
      </c>
      <c r="G18" s="61"/>
      <c r="H18" s="61"/>
      <c r="I18" s="61"/>
      <c r="J18" s="61"/>
    </row>
    <row r="19" spans="1:10" ht="12.75">
      <c r="A19" s="63"/>
      <c r="B19" s="63"/>
      <c r="C19" s="64">
        <v>3</v>
      </c>
      <c r="D19" s="64">
        <v>3</v>
      </c>
      <c r="E19" s="65">
        <v>0.75</v>
      </c>
      <c r="F19" s="41">
        <f>E19*max!B$1</f>
        <v>330</v>
      </c>
      <c r="G19" s="61"/>
      <c r="H19" s="61"/>
      <c r="I19" s="61"/>
      <c r="J19" s="61"/>
    </row>
    <row r="20" spans="1:10" ht="12.75">
      <c r="A20" s="63"/>
      <c r="B20" s="63"/>
      <c r="C20" s="64"/>
      <c r="D20" s="64"/>
      <c r="E20" s="65"/>
      <c r="F20" s="114"/>
      <c r="G20" s="61"/>
      <c r="H20" s="61"/>
      <c r="I20" s="66"/>
      <c r="J20" s="67"/>
    </row>
    <row r="21" spans="1:10" ht="12.75">
      <c r="A21" s="116"/>
      <c r="B21" s="78" t="s">
        <v>9</v>
      </c>
      <c r="C21" s="82">
        <v>3</v>
      </c>
      <c r="D21" s="82">
        <v>5</v>
      </c>
      <c r="E21" s="80"/>
      <c r="F21" s="117"/>
      <c r="G21" s="55"/>
      <c r="H21" s="55"/>
      <c r="I21" s="55"/>
      <c r="J21" s="55"/>
    </row>
    <row r="22" spans="1:10" ht="12.75">
      <c r="A22" s="116"/>
      <c r="B22" s="78" t="s">
        <v>11</v>
      </c>
      <c r="C22" s="82">
        <v>3</v>
      </c>
      <c r="D22" s="82">
        <v>5</v>
      </c>
      <c r="E22" s="80"/>
      <c r="F22" s="117"/>
      <c r="G22" s="55"/>
      <c r="H22" s="55"/>
      <c r="I22" s="55"/>
      <c r="J22" s="55"/>
    </row>
    <row r="23" spans="1:10" ht="12.75">
      <c r="A23" s="88"/>
      <c r="B23" s="89"/>
      <c r="C23" s="50"/>
      <c r="D23" s="50"/>
      <c r="E23" s="90"/>
      <c r="F23" s="91"/>
      <c r="G23" s="55"/>
      <c r="H23" s="55"/>
      <c r="I23" s="55"/>
      <c r="J23" s="55"/>
    </row>
    <row r="24" spans="1:10" ht="12.75">
      <c r="A24" s="89"/>
      <c r="B24" s="92" t="s">
        <v>12</v>
      </c>
      <c r="C24" s="93" t="s">
        <v>2</v>
      </c>
      <c r="D24" s="93" t="s">
        <v>3</v>
      </c>
      <c r="E24" s="94" t="s">
        <v>4</v>
      </c>
      <c r="F24" s="95"/>
      <c r="G24" s="55"/>
      <c r="H24" s="55"/>
      <c r="I24" s="55"/>
      <c r="J24" s="55"/>
    </row>
    <row r="25" spans="1:10" ht="12.75">
      <c r="A25" s="96"/>
      <c r="B25" s="78" t="s">
        <v>24</v>
      </c>
      <c r="C25" s="82">
        <v>1</v>
      </c>
      <c r="D25" s="82">
        <v>4</v>
      </c>
      <c r="E25" s="80">
        <v>0.5</v>
      </c>
      <c r="F25" s="43">
        <f>E25*max!B$3</f>
        <v>262.5</v>
      </c>
      <c r="G25" s="61"/>
      <c r="H25" s="61"/>
      <c r="I25" s="61"/>
      <c r="J25" s="61"/>
    </row>
    <row r="26" spans="1:10" ht="12.75">
      <c r="A26" s="96"/>
      <c r="B26" s="96"/>
      <c r="C26" s="82">
        <v>1</v>
      </c>
      <c r="D26" s="82">
        <v>4</v>
      </c>
      <c r="E26" s="80">
        <v>0.6</v>
      </c>
      <c r="F26" s="43">
        <f>E26*max!B$3</f>
        <v>315</v>
      </c>
      <c r="G26" s="61"/>
      <c r="H26" s="61"/>
      <c r="I26" s="61"/>
      <c r="J26" s="61"/>
    </row>
    <row r="27" spans="1:10" ht="12.75">
      <c r="A27" s="96"/>
      <c r="B27" s="96"/>
      <c r="C27" s="82">
        <v>3</v>
      </c>
      <c r="D27" s="82">
        <v>4</v>
      </c>
      <c r="E27" s="80">
        <v>0.7</v>
      </c>
      <c r="F27" s="43">
        <f>E27*max!B$3</f>
        <v>367.5</v>
      </c>
      <c r="G27" s="61"/>
      <c r="H27" s="61"/>
      <c r="I27" s="61"/>
      <c r="J27" s="61"/>
    </row>
    <row r="28" spans="1:10" ht="12.75">
      <c r="A28" s="96"/>
      <c r="B28" s="96"/>
      <c r="C28" s="82"/>
      <c r="D28" s="82"/>
      <c r="E28" s="80"/>
      <c r="F28" s="117"/>
      <c r="G28" s="61"/>
      <c r="H28" s="61"/>
      <c r="I28" s="66"/>
      <c r="J28" s="67"/>
    </row>
    <row r="29" spans="1:10" ht="12.75">
      <c r="A29" s="96"/>
      <c r="B29" s="96"/>
      <c r="C29" s="82"/>
      <c r="D29" s="82"/>
      <c r="E29" s="80"/>
      <c r="F29" s="117"/>
      <c r="G29" s="55"/>
      <c r="H29" s="55"/>
      <c r="I29" s="55"/>
      <c r="J29" s="55"/>
    </row>
    <row r="30" spans="1:10" ht="12.75">
      <c r="A30" s="73"/>
      <c r="B30" s="73" t="s">
        <v>14</v>
      </c>
      <c r="C30" s="70">
        <v>1</v>
      </c>
      <c r="D30" s="70">
        <v>3</v>
      </c>
      <c r="E30" s="71">
        <v>0.55</v>
      </c>
      <c r="F30" s="40">
        <f>E30*max!B$2</f>
        <v>192.50000000000003</v>
      </c>
      <c r="G30" s="61"/>
      <c r="H30" s="61"/>
      <c r="I30" s="61"/>
      <c r="J30" s="61"/>
    </row>
    <row r="31" spans="1:10" ht="12.75">
      <c r="A31" s="73"/>
      <c r="B31" s="73"/>
      <c r="C31" s="70">
        <v>1</v>
      </c>
      <c r="D31" s="70">
        <v>3</v>
      </c>
      <c r="E31" s="71">
        <v>0.65</v>
      </c>
      <c r="F31" s="40">
        <f>E31*max!B$2</f>
        <v>227.5</v>
      </c>
      <c r="G31" s="61"/>
      <c r="H31" s="61"/>
      <c r="I31" s="61"/>
      <c r="J31" s="61"/>
    </row>
    <row r="32" spans="1:10" ht="12.75">
      <c r="A32" s="73"/>
      <c r="B32" s="73"/>
      <c r="C32" s="70">
        <v>4</v>
      </c>
      <c r="D32" s="70">
        <v>3</v>
      </c>
      <c r="E32" s="71">
        <v>0.7</v>
      </c>
      <c r="F32" s="40">
        <f>E32*max!B$2</f>
        <v>244.99999999999997</v>
      </c>
      <c r="G32" s="61"/>
      <c r="H32" s="61"/>
      <c r="I32" s="61"/>
      <c r="J32" s="61"/>
    </row>
    <row r="33" spans="1:10" ht="12.75">
      <c r="A33" s="73"/>
      <c r="B33" s="73"/>
      <c r="C33" s="70"/>
      <c r="D33" s="70"/>
      <c r="E33" s="71"/>
      <c r="F33" s="115"/>
      <c r="G33" s="61"/>
      <c r="H33" s="61"/>
      <c r="I33" s="66"/>
      <c r="J33" s="67"/>
    </row>
    <row r="34" spans="1:10" ht="12.75">
      <c r="A34" s="73"/>
      <c r="B34" s="73" t="s">
        <v>10</v>
      </c>
      <c r="C34" s="70">
        <v>3</v>
      </c>
      <c r="D34" s="70">
        <v>10</v>
      </c>
      <c r="E34" s="75"/>
      <c r="F34" s="115"/>
      <c r="G34" s="61"/>
      <c r="H34" s="61"/>
      <c r="I34" s="66"/>
      <c r="J34" s="67"/>
    </row>
    <row r="35" spans="1:10" ht="12.75">
      <c r="A35" s="73"/>
      <c r="B35" s="76" t="s">
        <v>25</v>
      </c>
      <c r="C35" s="70">
        <v>3</v>
      </c>
      <c r="D35" s="70">
        <v>10</v>
      </c>
      <c r="E35" s="75"/>
      <c r="F35" s="115"/>
      <c r="G35" s="55"/>
      <c r="H35" s="55"/>
      <c r="I35" s="55"/>
      <c r="J35" s="55"/>
    </row>
    <row r="36" spans="1:10" ht="12.75">
      <c r="A36" s="96"/>
      <c r="B36" s="78" t="s">
        <v>13</v>
      </c>
      <c r="C36" s="82">
        <v>1</v>
      </c>
      <c r="D36" s="82">
        <v>3</v>
      </c>
      <c r="E36" s="80">
        <v>0.5</v>
      </c>
      <c r="F36" s="43">
        <f>E36*max!B$3</f>
        <v>262.5</v>
      </c>
      <c r="G36" s="61"/>
      <c r="H36" s="61"/>
      <c r="I36" s="61"/>
      <c r="J36" s="61"/>
    </row>
    <row r="37" spans="1:10" ht="12.75">
      <c r="A37" s="96"/>
      <c r="B37" s="96"/>
      <c r="C37" s="82">
        <v>1</v>
      </c>
      <c r="D37" s="82">
        <v>3</v>
      </c>
      <c r="E37" s="80">
        <v>0.6</v>
      </c>
      <c r="F37" s="43">
        <f>E37*max!B$3</f>
        <v>315</v>
      </c>
      <c r="G37" s="61"/>
      <c r="H37" s="61"/>
      <c r="I37" s="61"/>
      <c r="J37" s="61"/>
    </row>
    <row r="38" spans="1:10" ht="12.75">
      <c r="A38" s="96"/>
      <c r="B38" s="96"/>
      <c r="C38" s="82">
        <v>1</v>
      </c>
      <c r="D38" s="82">
        <v>3</v>
      </c>
      <c r="E38" s="80">
        <v>0.7</v>
      </c>
      <c r="F38" s="43">
        <f>E38*max!B$3</f>
        <v>367.5</v>
      </c>
      <c r="G38" s="61"/>
      <c r="H38" s="61"/>
      <c r="I38" s="61"/>
      <c r="J38" s="61"/>
    </row>
    <row r="39" spans="1:10" ht="12.75">
      <c r="A39" s="96"/>
      <c r="B39" s="96"/>
      <c r="C39" s="82">
        <v>4</v>
      </c>
      <c r="D39" s="82">
        <v>3</v>
      </c>
      <c r="E39" s="80">
        <v>0.75</v>
      </c>
      <c r="F39" s="43">
        <f>E39*max!B$3</f>
        <v>393.75</v>
      </c>
      <c r="G39" s="61"/>
      <c r="H39" s="61"/>
      <c r="I39" s="61"/>
      <c r="J39" s="61"/>
    </row>
    <row r="40" spans="1:10" ht="12.75">
      <c r="A40" s="96"/>
      <c r="B40" s="96"/>
      <c r="C40" s="82"/>
      <c r="D40" s="82"/>
      <c r="E40" s="80"/>
      <c r="F40" s="117"/>
      <c r="G40" s="61"/>
      <c r="H40" s="61"/>
      <c r="I40" s="66"/>
      <c r="J40" s="67"/>
    </row>
    <row r="41" spans="1:10" ht="12.75">
      <c r="A41" s="118"/>
      <c r="B41" s="63" t="s">
        <v>18</v>
      </c>
      <c r="C41" s="64">
        <v>3</v>
      </c>
      <c r="D41" s="64">
        <v>5</v>
      </c>
      <c r="E41" s="65"/>
      <c r="F41" s="114"/>
      <c r="G41" s="55"/>
      <c r="H41" s="55"/>
      <c r="I41" s="55"/>
      <c r="J41" s="55"/>
    </row>
    <row r="42" spans="1:10" ht="12.75">
      <c r="A42" s="116"/>
      <c r="B42" s="78" t="s">
        <v>11</v>
      </c>
      <c r="C42" s="82">
        <v>3</v>
      </c>
      <c r="D42" s="82">
        <v>5</v>
      </c>
      <c r="E42" s="80"/>
      <c r="F42" s="117"/>
      <c r="G42" s="55"/>
      <c r="H42" s="55"/>
      <c r="I42" s="55"/>
      <c r="J42" s="55"/>
    </row>
    <row r="43" spans="1:10" ht="12.75">
      <c r="A43" s="98"/>
      <c r="B43" s="89"/>
      <c r="C43" s="50"/>
      <c r="D43" s="50"/>
      <c r="E43" s="99"/>
      <c r="F43" s="91"/>
      <c r="G43" s="55"/>
      <c r="H43" s="55"/>
      <c r="I43" s="55"/>
      <c r="J43" s="55"/>
    </row>
    <row r="44" spans="1:10" ht="12.75">
      <c r="A44" s="98"/>
      <c r="B44" s="89"/>
      <c r="C44" s="50"/>
      <c r="D44" s="50"/>
      <c r="E44" s="99"/>
      <c r="F44" s="91"/>
      <c r="G44" s="55"/>
      <c r="H44" s="55"/>
      <c r="I44" s="55"/>
      <c r="J44" s="55"/>
    </row>
    <row r="45" spans="1:10" ht="12.75">
      <c r="A45" s="98"/>
      <c r="B45" s="92" t="s">
        <v>19</v>
      </c>
      <c r="C45" s="93" t="s">
        <v>2</v>
      </c>
      <c r="D45" s="93" t="s">
        <v>3</v>
      </c>
      <c r="E45" s="94" t="s">
        <v>4</v>
      </c>
      <c r="F45" s="95"/>
      <c r="G45" s="55"/>
      <c r="H45" s="55"/>
      <c r="I45" s="55"/>
      <c r="J45" s="55"/>
    </row>
    <row r="46" spans="1:10" ht="12.75">
      <c r="A46" s="63"/>
      <c r="B46" s="63" t="s">
        <v>8</v>
      </c>
      <c r="C46" s="64">
        <v>1</v>
      </c>
      <c r="D46" s="64">
        <v>4</v>
      </c>
      <c r="E46" s="65">
        <v>0.5</v>
      </c>
      <c r="F46" s="41">
        <f>E46*max!B$1</f>
        <v>220</v>
      </c>
      <c r="G46" s="61"/>
      <c r="H46" s="61"/>
      <c r="I46" s="61"/>
      <c r="J46" s="61"/>
    </row>
    <row r="47" spans="1:10" ht="12.75">
      <c r="A47" s="63"/>
      <c r="B47" s="63"/>
      <c r="C47" s="64">
        <v>1</v>
      </c>
      <c r="D47" s="64">
        <v>4</v>
      </c>
      <c r="E47" s="65">
        <v>0.6</v>
      </c>
      <c r="F47" s="41">
        <f>E47*max!B$1</f>
        <v>264</v>
      </c>
      <c r="G47" s="61"/>
      <c r="H47" s="61"/>
      <c r="I47" s="61"/>
      <c r="J47" s="61"/>
    </row>
    <row r="48" spans="1:10" ht="12.75">
      <c r="A48" s="63"/>
      <c r="B48" s="63"/>
      <c r="C48" s="64">
        <v>1</v>
      </c>
      <c r="D48" s="64">
        <v>3</v>
      </c>
      <c r="E48" s="65">
        <v>0.7</v>
      </c>
      <c r="F48" s="41">
        <f>E48*max!B$1</f>
        <v>308</v>
      </c>
      <c r="G48" s="61"/>
      <c r="H48" s="61"/>
      <c r="I48" s="61"/>
      <c r="J48" s="61"/>
    </row>
    <row r="49" spans="1:10" ht="12.75">
      <c r="A49" s="63"/>
      <c r="B49" s="63"/>
      <c r="C49" s="64">
        <v>4</v>
      </c>
      <c r="D49" s="64">
        <v>3</v>
      </c>
      <c r="E49" s="65">
        <v>0.75</v>
      </c>
      <c r="F49" s="41">
        <f>E49*max!B$1</f>
        <v>330</v>
      </c>
      <c r="G49" s="61"/>
      <c r="H49" s="61"/>
      <c r="I49" s="61"/>
      <c r="J49" s="61"/>
    </row>
    <row r="50" spans="1:10" ht="12.75">
      <c r="A50" s="63"/>
      <c r="B50" s="63"/>
      <c r="C50" s="64"/>
      <c r="D50" s="64"/>
      <c r="E50" s="65"/>
      <c r="F50" s="114"/>
      <c r="G50" s="61"/>
      <c r="H50" s="61"/>
      <c r="I50" s="66"/>
      <c r="J50" s="67"/>
    </row>
    <row r="51" spans="1:10" ht="12.75">
      <c r="A51" s="63"/>
      <c r="B51" s="63"/>
      <c r="C51" s="64"/>
      <c r="D51" s="64"/>
      <c r="E51" s="65"/>
      <c r="F51" s="114"/>
      <c r="G51" s="55"/>
      <c r="H51" s="55"/>
      <c r="I51" s="55"/>
      <c r="J51" s="55"/>
    </row>
    <row r="52" spans="1:10" ht="12.75">
      <c r="A52" s="73"/>
      <c r="B52" s="73" t="s">
        <v>14</v>
      </c>
      <c r="C52" s="70">
        <v>1</v>
      </c>
      <c r="D52" s="70">
        <v>4</v>
      </c>
      <c r="E52" s="71">
        <v>0.5</v>
      </c>
      <c r="F52" s="40">
        <f>E52*max!B$2</f>
        <v>175</v>
      </c>
      <c r="G52" s="61"/>
      <c r="H52" s="61"/>
      <c r="I52" s="61"/>
      <c r="J52" s="61"/>
    </row>
    <row r="53" spans="1:10" ht="12.75">
      <c r="A53" s="73"/>
      <c r="B53" s="73"/>
      <c r="C53" s="70">
        <v>1</v>
      </c>
      <c r="D53" s="70">
        <v>4</v>
      </c>
      <c r="E53" s="71">
        <v>0.6</v>
      </c>
      <c r="F53" s="40">
        <f>E53*max!B$2</f>
        <v>210</v>
      </c>
      <c r="G53" s="61"/>
      <c r="H53" s="61"/>
      <c r="I53" s="61"/>
      <c r="J53" s="61"/>
    </row>
    <row r="54" spans="1:10" ht="12.75">
      <c r="A54" s="73"/>
      <c r="B54" s="73"/>
      <c r="C54" s="70">
        <v>1</v>
      </c>
      <c r="D54" s="70">
        <v>4</v>
      </c>
      <c r="E54" s="71">
        <v>0.7</v>
      </c>
      <c r="F54" s="40">
        <f>E54*max!B$2</f>
        <v>244.99999999999997</v>
      </c>
      <c r="G54" s="61"/>
      <c r="H54" s="61"/>
      <c r="I54" s="61"/>
      <c r="J54" s="61"/>
    </row>
    <row r="55" spans="1:10" ht="12.75">
      <c r="A55" s="73"/>
      <c r="B55" s="73"/>
      <c r="C55" s="70">
        <v>2</v>
      </c>
      <c r="D55" s="70">
        <v>3</v>
      </c>
      <c r="E55" s="71">
        <v>0.75</v>
      </c>
      <c r="F55" s="40">
        <f>E55*max!B$2</f>
        <v>262.5</v>
      </c>
      <c r="G55" s="61"/>
      <c r="H55" s="61"/>
      <c r="I55" s="61"/>
      <c r="J55" s="61"/>
    </row>
    <row r="56" spans="1:10" ht="12.75">
      <c r="A56" s="73"/>
      <c r="B56" s="73"/>
      <c r="C56" s="70">
        <v>1</v>
      </c>
      <c r="D56" s="70">
        <v>2</v>
      </c>
      <c r="E56" s="71">
        <v>0.8</v>
      </c>
      <c r="F56" s="40">
        <f>E56*max!B$2</f>
        <v>280</v>
      </c>
      <c r="G56" s="61"/>
      <c r="H56" s="61"/>
      <c r="I56" s="61"/>
      <c r="J56" s="61"/>
    </row>
    <row r="57" spans="1:10" ht="12.75">
      <c r="A57" s="73"/>
      <c r="B57" s="73"/>
      <c r="C57" s="70">
        <v>1</v>
      </c>
      <c r="D57" s="70">
        <v>1</v>
      </c>
      <c r="E57" s="71">
        <v>0.85</v>
      </c>
      <c r="F57" s="40">
        <f>E57*max!B$2</f>
        <v>297.5</v>
      </c>
      <c r="G57" s="61"/>
      <c r="H57" s="61"/>
      <c r="I57" s="61"/>
      <c r="J57" s="61"/>
    </row>
    <row r="58" spans="1:10" ht="12.75">
      <c r="A58" s="73"/>
      <c r="B58" s="73"/>
      <c r="C58" s="70">
        <v>1</v>
      </c>
      <c r="D58" s="70">
        <v>2</v>
      </c>
      <c r="E58" s="71">
        <v>0.8</v>
      </c>
      <c r="F58" s="40">
        <f>E58*max!B$2</f>
        <v>280</v>
      </c>
      <c r="G58" s="61"/>
      <c r="H58" s="61"/>
      <c r="I58" s="61"/>
      <c r="J58" s="61"/>
    </row>
    <row r="59" spans="1:10" ht="12.75">
      <c r="A59" s="73"/>
      <c r="B59" s="73"/>
      <c r="C59" s="70">
        <v>1</v>
      </c>
      <c r="D59" s="70">
        <v>4</v>
      </c>
      <c r="E59" s="71">
        <v>0.75</v>
      </c>
      <c r="F59" s="40">
        <f>E59*max!B$2</f>
        <v>262.5</v>
      </c>
      <c r="G59" s="61"/>
      <c r="H59" s="61"/>
      <c r="I59" s="61"/>
      <c r="J59" s="61"/>
    </row>
    <row r="60" spans="1:10" ht="12.75">
      <c r="A60" s="73"/>
      <c r="B60" s="73"/>
      <c r="C60" s="70">
        <v>1</v>
      </c>
      <c r="D60" s="70">
        <v>5</v>
      </c>
      <c r="E60" s="71">
        <v>0.7</v>
      </c>
      <c r="F60" s="40">
        <f>E60*max!B$2</f>
        <v>244.99999999999997</v>
      </c>
      <c r="G60" s="61"/>
      <c r="H60" s="61"/>
      <c r="I60" s="61"/>
      <c r="J60" s="61"/>
    </row>
    <row r="61" spans="1:10" ht="12.75">
      <c r="A61" s="73"/>
      <c r="B61" s="73"/>
      <c r="C61" s="70">
        <v>1</v>
      </c>
      <c r="D61" s="70">
        <v>5</v>
      </c>
      <c r="E61" s="71">
        <v>0.6</v>
      </c>
      <c r="F61" s="40">
        <f>E61*max!B$2</f>
        <v>210</v>
      </c>
      <c r="G61" s="61"/>
      <c r="H61" s="61"/>
      <c r="I61" s="61"/>
      <c r="J61" s="61"/>
    </row>
    <row r="62" spans="1:10" ht="12.75">
      <c r="A62" s="73"/>
      <c r="B62" s="73"/>
      <c r="C62" s="70">
        <v>1</v>
      </c>
      <c r="D62" s="70">
        <v>5</v>
      </c>
      <c r="E62" s="71">
        <v>0.55</v>
      </c>
      <c r="F62" s="40">
        <f>E62*max!B$2</f>
        <v>192.50000000000003</v>
      </c>
      <c r="G62" s="61"/>
      <c r="H62" s="61"/>
      <c r="I62" s="61"/>
      <c r="J62" s="61"/>
    </row>
    <row r="63" spans="1:10" ht="12.75">
      <c r="A63" s="73"/>
      <c r="B63" s="73"/>
      <c r="C63" s="70"/>
      <c r="D63" s="70"/>
      <c r="E63" s="71"/>
      <c r="F63" s="115"/>
      <c r="G63" s="61"/>
      <c r="H63" s="61"/>
      <c r="I63" s="66"/>
      <c r="J63" s="67"/>
    </row>
    <row r="64" spans="1:10" ht="12.75">
      <c r="A64" s="73"/>
      <c r="B64" s="73" t="s">
        <v>10</v>
      </c>
      <c r="C64" s="70">
        <v>3</v>
      </c>
      <c r="D64" s="70">
        <v>10</v>
      </c>
      <c r="E64" s="75"/>
      <c r="F64" s="115"/>
      <c r="G64" s="55"/>
      <c r="H64" s="55"/>
      <c r="I64" s="55"/>
      <c r="J64" s="55"/>
    </row>
    <row r="65" spans="1:10" ht="12.75">
      <c r="A65" s="73"/>
      <c r="B65" s="76" t="s">
        <v>25</v>
      </c>
      <c r="C65" s="70">
        <v>3</v>
      </c>
      <c r="D65" s="70">
        <v>10</v>
      </c>
      <c r="E65" s="71"/>
      <c r="F65" s="115"/>
      <c r="G65" s="61"/>
      <c r="H65" s="61"/>
      <c r="I65" s="61"/>
      <c r="J65" s="61"/>
    </row>
    <row r="66" spans="1:10" ht="12.75">
      <c r="A66" s="63"/>
      <c r="B66" s="63" t="s">
        <v>8</v>
      </c>
      <c r="C66" s="64">
        <v>1</v>
      </c>
      <c r="D66" s="64">
        <v>3</v>
      </c>
      <c r="E66" s="65">
        <v>0.55</v>
      </c>
      <c r="F66" s="41">
        <f>E66*max!B$1</f>
        <v>242.00000000000003</v>
      </c>
      <c r="G66" s="61"/>
      <c r="H66" s="61"/>
      <c r="I66" s="61"/>
      <c r="J66" s="61"/>
    </row>
    <row r="67" spans="1:10" ht="12.75">
      <c r="A67" s="63"/>
      <c r="B67" s="63"/>
      <c r="C67" s="64">
        <v>1</v>
      </c>
      <c r="D67" s="64">
        <v>3</v>
      </c>
      <c r="E67" s="65">
        <v>0.65</v>
      </c>
      <c r="F67" s="41">
        <f>E67*max!B$1</f>
        <v>286</v>
      </c>
      <c r="G67" s="61"/>
      <c r="H67" s="61"/>
      <c r="I67" s="61"/>
      <c r="J67" s="61"/>
    </row>
    <row r="68" spans="1:10" ht="12.75">
      <c r="A68" s="63"/>
      <c r="B68" s="63"/>
      <c r="C68" s="64">
        <v>2</v>
      </c>
      <c r="D68" s="64">
        <v>3</v>
      </c>
      <c r="E68" s="65">
        <v>0.75</v>
      </c>
      <c r="F68" s="41">
        <f>E68*max!B$1</f>
        <v>330</v>
      </c>
      <c r="G68" s="61"/>
      <c r="H68" s="61"/>
      <c r="I68" s="61"/>
      <c r="J68" s="61"/>
    </row>
    <row r="69" spans="1:10" ht="12.75">
      <c r="A69" s="63"/>
      <c r="B69" s="63"/>
      <c r="C69" s="64"/>
      <c r="D69" s="64"/>
      <c r="E69" s="65"/>
      <c r="F69" s="114"/>
      <c r="G69" s="61"/>
      <c r="H69" s="61"/>
      <c r="I69" s="66"/>
      <c r="J69" s="67"/>
    </row>
    <row r="70" spans="1:10" ht="12.75">
      <c r="A70" s="116"/>
      <c r="B70" s="78" t="s">
        <v>9</v>
      </c>
      <c r="C70" s="82">
        <v>3</v>
      </c>
      <c r="D70" s="82">
        <v>5</v>
      </c>
      <c r="E70" s="80"/>
      <c r="F70" s="117"/>
      <c r="G70" s="55"/>
      <c r="H70" s="55"/>
      <c r="I70" s="55"/>
      <c r="J70" s="55"/>
    </row>
    <row r="71" spans="1:10" ht="12.75">
      <c r="A71" s="116"/>
      <c r="B71" s="78" t="s">
        <v>11</v>
      </c>
      <c r="C71" s="82">
        <v>3</v>
      </c>
      <c r="D71" s="82">
        <v>5</v>
      </c>
      <c r="E71" s="80"/>
      <c r="F71" s="117"/>
      <c r="G71" s="55"/>
      <c r="H71" s="55"/>
      <c r="I71" s="55"/>
      <c r="J71" s="55"/>
    </row>
    <row r="72" spans="5:10" ht="12.75">
      <c r="E72" s="106"/>
      <c r="G72" s="89"/>
      <c r="H72" s="89"/>
      <c r="I72" s="89"/>
      <c r="J72" s="89"/>
    </row>
    <row r="73" spans="2:11" ht="12.75">
      <c r="B73" s="89"/>
      <c r="C73" s="89"/>
      <c r="D73" s="89"/>
      <c r="E73" s="229"/>
      <c r="F73" s="89"/>
      <c r="G73" s="89"/>
      <c r="H73" s="89"/>
      <c r="I73" s="89"/>
      <c r="J73" s="89"/>
      <c r="K73" s="89"/>
    </row>
    <row r="74" spans="2:11" ht="12.75">
      <c r="B74" s="89"/>
      <c r="C74" s="89"/>
      <c r="D74" s="89"/>
      <c r="E74" s="229"/>
      <c r="F74" s="91"/>
      <c r="G74" s="55"/>
      <c r="H74" s="55"/>
      <c r="I74" s="55"/>
      <c r="J74" s="55"/>
      <c r="K74" s="89"/>
    </row>
    <row r="75" spans="2:11" ht="12.75">
      <c r="B75" s="89"/>
      <c r="C75" s="89"/>
      <c r="D75" s="89"/>
      <c r="E75" s="234"/>
      <c r="F75" s="91"/>
      <c r="G75" s="50"/>
      <c r="H75" s="50"/>
      <c r="I75" s="226"/>
      <c r="J75" s="227"/>
      <c r="K75" s="89"/>
    </row>
    <row r="76" spans="2:11" ht="12.75">
      <c r="B76" s="89"/>
      <c r="C76" s="89"/>
      <c r="D76" s="89"/>
      <c r="E76" s="50"/>
      <c r="F76" s="91"/>
      <c r="G76" s="50"/>
      <c r="H76" s="50"/>
      <c r="I76" s="50"/>
      <c r="J76" s="7"/>
      <c r="K76" s="89"/>
    </row>
    <row r="77" spans="2:11" ht="12.75">
      <c r="B77" s="89"/>
      <c r="C77" s="89"/>
      <c r="D77" s="89"/>
      <c r="E77" s="234"/>
      <c r="F77" s="91"/>
      <c r="G77" s="50"/>
      <c r="H77" s="50"/>
      <c r="I77" s="226"/>
      <c r="J77" s="227"/>
      <c r="K77" s="89"/>
    </row>
    <row r="78" spans="2:11" ht="12.75">
      <c r="B78" s="89"/>
      <c r="C78" s="89"/>
      <c r="D78" s="89"/>
      <c r="E78" s="50"/>
      <c r="F78" s="91"/>
      <c r="G78" s="50"/>
      <c r="H78" s="50"/>
      <c r="I78" s="50"/>
      <c r="J78" s="7"/>
      <c r="K78" s="89"/>
    </row>
    <row r="79" spans="2:11" ht="12.75">
      <c r="B79" s="89"/>
      <c r="C79" s="89"/>
      <c r="D79" s="89"/>
      <c r="E79" s="234"/>
      <c r="F79" s="61"/>
      <c r="G79" s="50"/>
      <c r="H79" s="50"/>
      <c r="I79" s="226"/>
      <c r="J79" s="227"/>
      <c r="K79" s="89"/>
    </row>
    <row r="80" spans="2:11" ht="12.75">
      <c r="B80" s="89"/>
      <c r="C80" s="89"/>
      <c r="D80" s="89"/>
      <c r="E80" s="229"/>
      <c r="F80" s="89"/>
      <c r="G80" s="89"/>
      <c r="H80" s="89"/>
      <c r="I80" s="89"/>
      <c r="J80" s="89"/>
      <c r="K80" s="89"/>
    </row>
    <row r="81" spans="2:11" ht="12.75">
      <c r="B81" s="89"/>
      <c r="C81" s="98"/>
      <c r="D81" s="149"/>
      <c r="E81" s="89"/>
      <c r="F81" s="98"/>
      <c r="G81" s="149"/>
      <c r="H81" s="89"/>
      <c r="I81" s="89"/>
      <c r="J81" s="228"/>
      <c r="K81" s="89"/>
    </row>
    <row r="82" spans="2:11" ht="12.75">
      <c r="B82" s="89"/>
      <c r="C82" s="98"/>
      <c r="D82" s="149"/>
      <c r="E82" s="89"/>
      <c r="F82" s="89"/>
      <c r="G82" s="50"/>
      <c r="H82" s="89"/>
      <c r="I82" s="89"/>
      <c r="J82" s="50"/>
      <c r="K82" s="89"/>
    </row>
    <row r="83" spans="2:11" ht="12.75">
      <c r="B83" s="240"/>
      <c r="C83" s="89"/>
      <c r="D83" s="50"/>
      <c r="E83" s="230"/>
      <c r="F83" s="89"/>
      <c r="G83" s="89"/>
      <c r="H83" s="89"/>
      <c r="I83" s="89"/>
      <c r="J83" s="89"/>
      <c r="K83" s="89"/>
    </row>
    <row r="84" spans="2:11" ht="12.75">
      <c r="B84" s="239"/>
      <c r="C84" s="89"/>
      <c r="D84" s="50"/>
      <c r="E84" s="230"/>
      <c r="F84" s="89"/>
      <c r="G84" s="89"/>
      <c r="H84" s="89"/>
      <c r="I84" s="89"/>
      <c r="J84" s="89"/>
      <c r="K84" s="89"/>
    </row>
    <row r="85" spans="2:11" ht="12.75">
      <c r="B85" s="239"/>
      <c r="C85" s="89"/>
      <c r="D85" s="50"/>
      <c r="E85" s="230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50"/>
      <c r="E86" s="90"/>
      <c r="F86" s="89"/>
      <c r="G86" s="89"/>
      <c r="H86" s="89"/>
      <c r="I86" s="89"/>
      <c r="J86" s="89"/>
      <c r="K86" s="89"/>
    </row>
    <row r="87" spans="2:11" ht="12.75">
      <c r="B87" s="89"/>
      <c r="C87" s="89"/>
      <c r="D87" s="50"/>
      <c r="E87" s="89"/>
      <c r="F87" s="89"/>
      <c r="G87" s="89"/>
      <c r="H87" s="89"/>
      <c r="I87" s="89"/>
      <c r="J87" s="89"/>
      <c r="K87" s="89"/>
    </row>
    <row r="88" spans="2:11" ht="12.75">
      <c r="B88" s="89"/>
      <c r="C88" s="89"/>
      <c r="D88" s="50"/>
      <c r="E88" s="89"/>
      <c r="F88" s="89"/>
      <c r="G88" s="89"/>
      <c r="H88" s="89"/>
      <c r="I88" s="89"/>
      <c r="J88" s="89"/>
      <c r="K88" s="89"/>
    </row>
    <row r="89" spans="2:11" ht="12.75">
      <c r="B89" s="89"/>
      <c r="C89" s="89"/>
      <c r="D89" s="50"/>
      <c r="E89" s="89"/>
      <c r="F89" s="89"/>
      <c r="G89" s="89"/>
      <c r="H89" s="89"/>
      <c r="I89" s="89"/>
      <c r="J89" s="89"/>
      <c r="K89" s="89"/>
    </row>
    <row r="90" spans="2:11" ht="12.75">
      <c r="B90" s="8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 ht="12.75">
      <c r="B92" s="240"/>
      <c r="C92" s="98"/>
      <c r="D92" s="149"/>
      <c r="E92" s="89"/>
      <c r="F92" s="89"/>
      <c r="G92" s="89"/>
      <c r="H92" s="89"/>
      <c r="I92" s="89"/>
      <c r="J92" s="89"/>
      <c r="K92" s="89"/>
    </row>
    <row r="93" spans="2:11" ht="12.75">
      <c r="B93" s="239"/>
      <c r="C93" s="89"/>
      <c r="D93" s="50"/>
      <c r="E93" s="230"/>
      <c r="F93" s="89"/>
      <c r="G93" s="89"/>
      <c r="H93" s="89"/>
      <c r="I93" s="89"/>
      <c r="J93" s="89"/>
      <c r="K93" s="89"/>
    </row>
    <row r="94" spans="2:11" ht="12.75">
      <c r="B94" s="239"/>
      <c r="C94" s="89"/>
      <c r="D94" s="50"/>
      <c r="E94" s="230"/>
      <c r="F94" s="89"/>
      <c r="G94" s="89"/>
      <c r="H94" s="89"/>
      <c r="I94" s="89"/>
      <c r="J94" s="89"/>
      <c r="K94" s="89"/>
    </row>
    <row r="95" spans="2:11" ht="12.75">
      <c r="B95" s="239"/>
      <c r="C95" s="89"/>
      <c r="D95" s="50"/>
      <c r="E95" s="230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50"/>
      <c r="E96" s="230"/>
      <c r="F96" s="89"/>
      <c r="G96" s="89"/>
      <c r="H96" s="89"/>
      <c r="I96" s="89"/>
      <c r="J96" s="89"/>
      <c r="K96" s="89"/>
    </row>
    <row r="97" spans="2:11" ht="12.75">
      <c r="B97" s="89"/>
      <c r="C97" s="89"/>
      <c r="D97" s="50"/>
      <c r="E97" s="89"/>
      <c r="F97" s="89"/>
      <c r="G97" s="89"/>
      <c r="H97" s="89"/>
      <c r="I97" s="89"/>
      <c r="J97" s="89"/>
      <c r="K97" s="89"/>
    </row>
    <row r="98" spans="2:11" ht="12.75">
      <c r="B98" s="89"/>
      <c r="C98" s="89"/>
      <c r="D98" s="50"/>
      <c r="E98" s="89"/>
      <c r="F98" s="89"/>
      <c r="G98" s="89"/>
      <c r="H98" s="89"/>
      <c r="I98" s="89"/>
      <c r="J98" s="89"/>
      <c r="K98" s="89"/>
    </row>
    <row r="99" spans="2:11" ht="12.75">
      <c r="B99" s="89"/>
      <c r="C99" s="89"/>
      <c r="D99" s="50"/>
      <c r="E99" s="89"/>
      <c r="F99" s="89"/>
      <c r="G99" s="89"/>
      <c r="H99" s="89"/>
      <c r="I99" s="89"/>
      <c r="J99" s="89"/>
      <c r="K99" s="89"/>
    </row>
    <row r="100" spans="2:11" ht="12.75">
      <c r="B100" s="8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 ht="12.75">
      <c r="B102" s="89"/>
      <c r="C102" s="98"/>
      <c r="D102" s="149"/>
      <c r="E102" s="89"/>
      <c r="F102" s="89"/>
      <c r="G102" s="89"/>
      <c r="H102" s="89"/>
      <c r="I102" s="89"/>
      <c r="J102" s="89"/>
      <c r="K102" s="89"/>
    </row>
    <row r="103" spans="2:11" ht="12.75">
      <c r="B103" s="239"/>
      <c r="C103" s="89"/>
      <c r="D103" s="50"/>
      <c r="E103" s="230"/>
      <c r="F103" s="89"/>
      <c r="G103" s="89"/>
      <c r="H103" s="89"/>
      <c r="I103" s="89"/>
      <c r="J103" s="89"/>
      <c r="K103" s="89"/>
    </row>
    <row r="104" spans="2:11" ht="12.75">
      <c r="B104" s="239"/>
      <c r="C104" s="89"/>
      <c r="D104" s="50"/>
      <c r="E104" s="230"/>
      <c r="F104" s="89"/>
      <c r="G104" s="89"/>
      <c r="H104" s="89"/>
      <c r="I104" s="89"/>
      <c r="J104" s="89"/>
      <c r="K104" s="89"/>
    </row>
    <row r="105" spans="2:11" ht="12.75">
      <c r="B105" s="239"/>
      <c r="C105" s="89"/>
      <c r="D105" s="50"/>
      <c r="E105" s="230"/>
      <c r="F105" s="89"/>
      <c r="G105" s="89"/>
      <c r="H105" s="89"/>
      <c r="I105" s="89"/>
      <c r="J105" s="89"/>
      <c r="K105" s="89"/>
    </row>
    <row r="106" spans="2:11" ht="12.75">
      <c r="B106" s="239"/>
      <c r="C106" s="89"/>
      <c r="D106" s="50"/>
      <c r="E106" s="230"/>
      <c r="F106" s="89"/>
      <c r="G106" s="89"/>
      <c r="H106" s="89"/>
      <c r="I106" s="89"/>
      <c r="J106" s="89"/>
      <c r="K106" s="89"/>
    </row>
    <row r="107" spans="2:11" ht="12.75">
      <c r="B107" s="89"/>
      <c r="C107" s="89"/>
      <c r="D107" s="50"/>
      <c r="E107" s="89"/>
      <c r="F107" s="89"/>
      <c r="G107" s="89"/>
      <c r="H107" s="89"/>
      <c r="I107" s="89"/>
      <c r="J107" s="89"/>
      <c r="K107" s="89"/>
    </row>
    <row r="108" spans="2:11" ht="12.75">
      <c r="B108" s="89"/>
      <c r="C108" s="89"/>
      <c r="D108" s="50"/>
      <c r="E108" s="89"/>
      <c r="F108" s="89"/>
      <c r="G108" s="89"/>
      <c r="H108" s="89"/>
      <c r="I108" s="89"/>
      <c r="J108" s="89"/>
      <c r="K108" s="89"/>
    </row>
    <row r="109" spans="2:11" ht="12.75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2.75">
      <c r="B110" s="89"/>
      <c r="C110" s="89"/>
      <c r="D110" s="50"/>
      <c r="E110" s="89"/>
      <c r="F110" s="89"/>
      <c r="G110" s="89"/>
      <c r="H110" s="89"/>
      <c r="I110" s="89"/>
      <c r="J110" s="89"/>
      <c r="K110" s="89"/>
    </row>
    <row r="111" spans="2:11" ht="12.75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6"/>
  <sheetViews>
    <sheetView zoomScalePageLayoutView="0" workbookViewId="0" topLeftCell="A1">
      <pane ySplit="1" topLeftCell="A40" activePane="bottomLeft" state="frozen"/>
      <selection pane="topLeft" activeCell="A1" sqref="A1"/>
      <selection pane="bottomLeft" activeCell="B75" sqref="B75"/>
    </sheetView>
  </sheetViews>
  <sheetFormatPr defaultColWidth="9.140625" defaultRowHeight="15"/>
  <cols>
    <col min="1" max="1" width="3.57421875" style="51" customWidth="1"/>
    <col min="2" max="2" width="22.00390625" style="51" customWidth="1"/>
    <col min="3" max="3" width="10.28125" style="51" customWidth="1"/>
    <col min="4" max="4" width="9.140625" style="51" customWidth="1"/>
    <col min="5" max="5" width="0" style="51" hidden="1" customWidth="1"/>
    <col min="6" max="6" width="12.421875" style="51" customWidth="1"/>
    <col min="7" max="8" width="9.140625" style="51" customWidth="1"/>
    <col min="9" max="9" width="10.28125" style="51" customWidth="1"/>
    <col min="10" max="10" width="13.7109375" style="51" customWidth="1"/>
    <col min="11" max="16384" width="9.140625" style="51" customWidth="1"/>
  </cols>
  <sheetData>
    <row r="1" spans="1:10" ht="12.75">
      <c r="A1" s="44"/>
      <c r="B1" s="45" t="s">
        <v>32</v>
      </c>
      <c r="C1" s="46"/>
      <c r="D1" s="47"/>
      <c r="E1" s="48"/>
      <c r="F1" s="49"/>
      <c r="G1" s="89"/>
      <c r="H1" s="89"/>
      <c r="I1" s="89"/>
      <c r="J1" s="89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4</v>
      </c>
      <c r="E3" s="65">
        <v>0.5</v>
      </c>
      <c r="F3" s="41">
        <f>E3*max!B$1</f>
        <v>220</v>
      </c>
      <c r="G3" s="61"/>
      <c r="H3" s="61"/>
      <c r="I3" s="61"/>
      <c r="J3" s="61"/>
    </row>
    <row r="4" spans="1:10" ht="12.75">
      <c r="A4" s="63"/>
      <c r="B4" s="63"/>
      <c r="C4" s="64">
        <v>1</v>
      </c>
      <c r="D4" s="64">
        <v>4</v>
      </c>
      <c r="E4" s="65">
        <v>0.6</v>
      </c>
      <c r="F4" s="41">
        <f>E4*max!B$1</f>
        <v>264</v>
      </c>
      <c r="G4" s="61"/>
      <c r="H4" s="61"/>
      <c r="I4" s="61"/>
      <c r="J4" s="61"/>
    </row>
    <row r="5" spans="1:10" ht="12.75">
      <c r="A5" s="63"/>
      <c r="B5" s="63"/>
      <c r="C5" s="64">
        <v>3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</row>
    <row r="6" spans="1:10" ht="12.75">
      <c r="A6" s="63"/>
      <c r="B6" s="63"/>
      <c r="C6" s="64">
        <v>4</v>
      </c>
      <c r="D6" s="64">
        <v>3</v>
      </c>
      <c r="E6" s="65">
        <v>0.8</v>
      </c>
      <c r="F6" s="41">
        <f>E6*max!B$1</f>
        <v>352</v>
      </c>
      <c r="G6" s="61"/>
      <c r="H6" s="61"/>
      <c r="I6" s="61"/>
      <c r="J6" s="61"/>
    </row>
    <row r="7" spans="1:10" ht="12.75">
      <c r="A7" s="63"/>
      <c r="B7" s="63"/>
      <c r="C7" s="64"/>
      <c r="D7" s="64"/>
      <c r="E7" s="65"/>
      <c r="F7" s="114"/>
      <c r="G7" s="61"/>
      <c r="H7" s="61"/>
      <c r="I7" s="66"/>
      <c r="J7" s="67"/>
    </row>
    <row r="8" spans="1:10" ht="12.75">
      <c r="A8" s="63"/>
      <c r="B8" s="63"/>
      <c r="C8" s="64"/>
      <c r="D8" s="64"/>
      <c r="E8" s="65"/>
      <c r="F8" s="114"/>
      <c r="G8" s="55"/>
      <c r="H8" s="55"/>
      <c r="I8" s="55"/>
      <c r="J8" s="55"/>
    </row>
    <row r="9" spans="1:11" ht="12.75">
      <c r="A9" s="73"/>
      <c r="B9" s="73" t="s">
        <v>14</v>
      </c>
      <c r="C9" s="70">
        <v>1</v>
      </c>
      <c r="D9" s="70">
        <v>3</v>
      </c>
      <c r="E9" s="71">
        <v>0.5</v>
      </c>
      <c r="F9" s="40">
        <f>E9*max!B$2</f>
        <v>175</v>
      </c>
      <c r="G9" s="61"/>
      <c r="H9" s="61"/>
      <c r="I9" s="61"/>
      <c r="J9" s="61"/>
      <c r="K9" s="119"/>
    </row>
    <row r="10" spans="1:11" ht="12.75">
      <c r="A10" s="73"/>
      <c r="B10" s="73"/>
      <c r="C10" s="70">
        <v>1</v>
      </c>
      <c r="D10" s="70">
        <v>3</v>
      </c>
      <c r="E10" s="71">
        <v>0.6</v>
      </c>
      <c r="F10" s="40">
        <f>E10*max!B$2</f>
        <v>210</v>
      </c>
      <c r="G10" s="61"/>
      <c r="H10" s="61"/>
      <c r="I10" s="61"/>
      <c r="J10" s="61"/>
      <c r="K10" s="119"/>
    </row>
    <row r="11" spans="1:11" ht="12.75">
      <c r="A11" s="73"/>
      <c r="B11" s="73"/>
      <c r="C11" s="70">
        <v>2</v>
      </c>
      <c r="D11" s="70">
        <v>3</v>
      </c>
      <c r="E11" s="71">
        <v>0.7</v>
      </c>
      <c r="F11" s="40">
        <f>E11*max!B$2</f>
        <v>244.99999999999997</v>
      </c>
      <c r="G11" s="61"/>
      <c r="H11" s="61"/>
      <c r="I11" s="61"/>
      <c r="J11" s="61"/>
      <c r="K11" s="119"/>
    </row>
    <row r="12" spans="1:11" ht="12.75">
      <c r="A12" s="73"/>
      <c r="B12" s="73"/>
      <c r="C12" s="70">
        <v>3</v>
      </c>
      <c r="D12" s="70">
        <v>3</v>
      </c>
      <c r="E12" s="71">
        <v>0.8</v>
      </c>
      <c r="F12" s="40">
        <f>E12*max!B$2</f>
        <v>280</v>
      </c>
      <c r="G12" s="61"/>
      <c r="H12" s="61"/>
      <c r="I12" s="61"/>
      <c r="J12" s="61"/>
      <c r="K12" s="119"/>
    </row>
    <row r="13" spans="1:11" ht="12.75">
      <c r="A13" s="73"/>
      <c r="B13" s="73"/>
      <c r="C13" s="70"/>
      <c r="D13" s="70"/>
      <c r="E13" s="71"/>
      <c r="F13" s="115"/>
      <c r="G13" s="61"/>
      <c r="H13" s="61"/>
      <c r="I13" s="66"/>
      <c r="J13" s="67"/>
      <c r="K13" s="119"/>
    </row>
    <row r="14" spans="1:11" ht="12.75">
      <c r="A14" s="73"/>
      <c r="B14" s="27" t="s">
        <v>16</v>
      </c>
      <c r="C14" s="16">
        <v>3</v>
      </c>
      <c r="D14" s="16">
        <v>10</v>
      </c>
      <c r="E14" s="26"/>
      <c r="F14" s="40"/>
      <c r="G14" s="55"/>
      <c r="H14" s="55"/>
      <c r="I14" s="55"/>
      <c r="J14" s="55"/>
      <c r="K14" s="119"/>
    </row>
    <row r="15" spans="1:11" ht="12.75">
      <c r="A15" s="73"/>
      <c r="B15" s="73" t="s">
        <v>10</v>
      </c>
      <c r="C15" s="70">
        <v>3</v>
      </c>
      <c r="D15" s="70">
        <v>10</v>
      </c>
      <c r="E15" s="75"/>
      <c r="F15" s="115"/>
      <c r="G15" s="61"/>
      <c r="H15" s="61"/>
      <c r="I15" s="61"/>
      <c r="J15" s="61"/>
      <c r="K15" s="119"/>
    </row>
    <row r="16" spans="1:11" ht="12.75">
      <c r="A16" s="63"/>
      <c r="B16" s="63" t="s">
        <v>8</v>
      </c>
      <c r="C16" s="64">
        <v>1</v>
      </c>
      <c r="D16" s="64">
        <v>4</v>
      </c>
      <c r="E16" s="65">
        <v>0.5</v>
      </c>
      <c r="F16" s="41">
        <f>E16*max!B$1</f>
        <v>220</v>
      </c>
      <c r="G16" s="61"/>
      <c r="H16" s="61"/>
      <c r="I16" s="61"/>
      <c r="J16" s="61"/>
      <c r="K16" s="119"/>
    </row>
    <row r="17" spans="1:11" ht="12.75">
      <c r="A17" s="63"/>
      <c r="B17" s="63"/>
      <c r="C17" s="64">
        <v>1</v>
      </c>
      <c r="D17" s="64">
        <v>4</v>
      </c>
      <c r="E17" s="65">
        <v>0.6</v>
      </c>
      <c r="F17" s="41">
        <f>E17*max!B$1</f>
        <v>264</v>
      </c>
      <c r="G17" s="61"/>
      <c r="H17" s="61"/>
      <c r="I17" s="61"/>
      <c r="J17" s="61"/>
      <c r="K17" s="119"/>
    </row>
    <row r="18" spans="1:11" ht="12.75">
      <c r="A18" s="63"/>
      <c r="B18" s="63"/>
      <c r="C18" s="64">
        <v>4</v>
      </c>
      <c r="D18" s="64">
        <v>4</v>
      </c>
      <c r="E18" s="65">
        <v>0.7</v>
      </c>
      <c r="F18" s="41">
        <f>E18*max!B$1</f>
        <v>308</v>
      </c>
      <c r="G18" s="61"/>
      <c r="H18" s="61"/>
      <c r="I18" s="61"/>
      <c r="J18" s="61"/>
      <c r="K18" s="119"/>
    </row>
    <row r="19" spans="1:11" ht="12.75">
      <c r="A19" s="63"/>
      <c r="B19" s="63"/>
      <c r="C19" s="64"/>
      <c r="D19" s="64"/>
      <c r="E19" s="65"/>
      <c r="F19" s="114"/>
      <c r="G19" s="61"/>
      <c r="H19" s="61"/>
      <c r="I19" s="66"/>
      <c r="J19" s="67"/>
      <c r="K19" s="119"/>
    </row>
    <row r="20" spans="1:11" ht="12.75">
      <c r="A20" s="116"/>
      <c r="B20" s="78" t="s">
        <v>9</v>
      </c>
      <c r="C20" s="82">
        <v>3</v>
      </c>
      <c r="D20" s="82">
        <v>5</v>
      </c>
      <c r="E20" s="80"/>
      <c r="F20" s="117"/>
      <c r="G20" s="55"/>
      <c r="H20" s="55"/>
      <c r="I20" s="55"/>
      <c r="J20" s="55"/>
      <c r="K20" s="119"/>
    </row>
    <row r="21" spans="1:11" ht="12.75">
      <c r="A21" s="116"/>
      <c r="B21" s="78" t="s">
        <v>11</v>
      </c>
      <c r="C21" s="82">
        <v>3</v>
      </c>
      <c r="D21" s="82">
        <v>5</v>
      </c>
      <c r="E21" s="80"/>
      <c r="F21" s="117"/>
      <c r="G21" s="55"/>
      <c r="H21" s="55"/>
      <c r="I21" s="55"/>
      <c r="J21" s="55"/>
      <c r="K21" s="119"/>
    </row>
    <row r="22" spans="1:11" ht="12.75">
      <c r="A22" s="89"/>
      <c r="B22" s="88"/>
      <c r="C22" s="50"/>
      <c r="D22" s="50"/>
      <c r="E22" s="99"/>
      <c r="F22" s="91"/>
      <c r="G22" s="55"/>
      <c r="H22" s="55"/>
      <c r="I22" s="55"/>
      <c r="J22" s="55"/>
      <c r="K22" s="119"/>
    </row>
    <row r="23" spans="1:11" ht="12.75">
      <c r="A23" s="89"/>
      <c r="B23" s="92" t="s">
        <v>12</v>
      </c>
      <c r="C23" s="93" t="s">
        <v>2</v>
      </c>
      <c r="D23" s="93" t="s">
        <v>3</v>
      </c>
      <c r="E23" s="94" t="s">
        <v>4</v>
      </c>
      <c r="F23" s="95"/>
      <c r="G23" s="55"/>
      <c r="H23" s="55"/>
      <c r="I23" s="55"/>
      <c r="J23" s="55"/>
      <c r="K23" s="119"/>
    </row>
    <row r="24" spans="1:11" ht="12.75">
      <c r="A24" s="96"/>
      <c r="B24" s="78" t="s">
        <v>24</v>
      </c>
      <c r="C24" s="82">
        <v>1</v>
      </c>
      <c r="D24" s="82">
        <v>3</v>
      </c>
      <c r="E24" s="80">
        <v>0.5</v>
      </c>
      <c r="F24" s="43">
        <f>E24*max!B$3</f>
        <v>262.5</v>
      </c>
      <c r="G24" s="61"/>
      <c r="H24" s="61"/>
      <c r="I24" s="61"/>
      <c r="J24" s="61"/>
      <c r="K24" s="119"/>
    </row>
    <row r="25" spans="1:11" ht="12.75">
      <c r="A25" s="96"/>
      <c r="B25" s="96"/>
      <c r="C25" s="82">
        <v>1</v>
      </c>
      <c r="D25" s="82">
        <v>3</v>
      </c>
      <c r="E25" s="80">
        <v>0.6</v>
      </c>
      <c r="F25" s="43">
        <f>E25*max!B$3</f>
        <v>315</v>
      </c>
      <c r="G25" s="61"/>
      <c r="H25" s="61"/>
      <c r="I25" s="61"/>
      <c r="J25" s="61"/>
      <c r="K25" s="119"/>
    </row>
    <row r="26" spans="1:11" ht="12.75">
      <c r="A26" s="96"/>
      <c r="B26" s="96"/>
      <c r="C26" s="82">
        <v>1</v>
      </c>
      <c r="D26" s="82">
        <v>4</v>
      </c>
      <c r="E26" s="80">
        <v>0.7</v>
      </c>
      <c r="F26" s="43">
        <f>E26*max!B$3</f>
        <v>367.5</v>
      </c>
      <c r="G26" s="61"/>
      <c r="H26" s="61"/>
      <c r="I26" s="61"/>
      <c r="J26" s="61"/>
      <c r="K26" s="119"/>
    </row>
    <row r="27" spans="1:11" ht="12.75">
      <c r="A27" s="96"/>
      <c r="B27" s="96"/>
      <c r="C27" s="82">
        <v>3</v>
      </c>
      <c r="D27" s="82">
        <v>4</v>
      </c>
      <c r="E27" s="80">
        <v>0.75</v>
      </c>
      <c r="F27" s="43">
        <f>E27*max!B$3</f>
        <v>393.75</v>
      </c>
      <c r="G27" s="61"/>
      <c r="H27" s="61"/>
      <c r="I27" s="61"/>
      <c r="J27" s="61"/>
      <c r="K27" s="119"/>
    </row>
    <row r="28" spans="1:11" ht="12.75">
      <c r="A28" s="96"/>
      <c r="B28" s="96"/>
      <c r="C28" s="82"/>
      <c r="D28" s="82"/>
      <c r="E28" s="80"/>
      <c r="F28" s="117"/>
      <c r="G28" s="61"/>
      <c r="H28" s="61"/>
      <c r="I28" s="66"/>
      <c r="J28" s="67"/>
      <c r="K28" s="119"/>
    </row>
    <row r="29" spans="1:11" ht="12.75">
      <c r="A29" s="96"/>
      <c r="B29" s="96"/>
      <c r="C29" s="82"/>
      <c r="D29" s="82"/>
      <c r="E29" s="80"/>
      <c r="F29" s="117"/>
      <c r="G29" s="55"/>
      <c r="H29" s="55"/>
      <c r="I29" s="55"/>
      <c r="J29" s="55"/>
      <c r="K29" s="119"/>
    </row>
    <row r="30" spans="1:11" ht="12.75">
      <c r="A30" s="73"/>
      <c r="B30" s="73" t="s">
        <v>14</v>
      </c>
      <c r="C30" s="70">
        <v>1</v>
      </c>
      <c r="D30" s="70">
        <v>4</v>
      </c>
      <c r="E30" s="71">
        <v>0.5</v>
      </c>
      <c r="F30" s="40">
        <f>E30*max!B$2</f>
        <v>175</v>
      </c>
      <c r="G30" s="61"/>
      <c r="H30" s="61"/>
      <c r="I30" s="61"/>
      <c r="J30" s="61"/>
      <c r="K30" s="119"/>
    </row>
    <row r="31" spans="1:11" ht="12.75">
      <c r="A31" s="73"/>
      <c r="B31" s="73"/>
      <c r="C31" s="70">
        <v>1</v>
      </c>
      <c r="D31" s="70">
        <v>4</v>
      </c>
      <c r="E31" s="71">
        <v>0.6</v>
      </c>
      <c r="F31" s="40">
        <f>E31*max!B$2</f>
        <v>210</v>
      </c>
      <c r="G31" s="61"/>
      <c r="H31" s="61"/>
      <c r="I31" s="61"/>
      <c r="J31" s="61"/>
      <c r="K31" s="119"/>
    </row>
    <row r="32" spans="1:11" ht="12.75">
      <c r="A32" s="73"/>
      <c r="B32" s="73"/>
      <c r="C32" s="70">
        <v>2</v>
      </c>
      <c r="D32" s="70">
        <v>4</v>
      </c>
      <c r="E32" s="71">
        <v>0.7</v>
      </c>
      <c r="F32" s="40">
        <f>E32*max!B$2</f>
        <v>244.99999999999997</v>
      </c>
      <c r="G32" s="61"/>
      <c r="H32" s="61"/>
      <c r="I32" s="61"/>
      <c r="J32" s="61"/>
      <c r="K32" s="119"/>
    </row>
    <row r="33" spans="1:11" ht="12.75">
      <c r="A33" s="73"/>
      <c r="B33" s="73"/>
      <c r="C33" s="70">
        <v>2</v>
      </c>
      <c r="D33" s="70">
        <v>3</v>
      </c>
      <c r="E33" s="71">
        <v>0.75</v>
      </c>
      <c r="F33" s="40">
        <f>E33*max!B$2</f>
        <v>262.5</v>
      </c>
      <c r="G33" s="61"/>
      <c r="H33" s="61"/>
      <c r="I33" s="61"/>
      <c r="J33" s="61"/>
      <c r="K33" s="119"/>
    </row>
    <row r="34" spans="1:11" ht="12.75">
      <c r="A34" s="73"/>
      <c r="B34" s="73"/>
      <c r="C34" s="70">
        <v>2</v>
      </c>
      <c r="D34" s="70">
        <v>2</v>
      </c>
      <c r="E34" s="71">
        <v>0.8</v>
      </c>
      <c r="F34" s="40">
        <f>E34*max!B$2</f>
        <v>280</v>
      </c>
      <c r="G34" s="61"/>
      <c r="H34" s="61"/>
      <c r="I34" s="61"/>
      <c r="J34" s="61"/>
      <c r="K34" s="119"/>
    </row>
    <row r="35" spans="1:11" ht="12.75">
      <c r="A35" s="73"/>
      <c r="B35" s="73"/>
      <c r="C35" s="70">
        <v>2</v>
      </c>
      <c r="D35" s="70">
        <v>1</v>
      </c>
      <c r="E35" s="71">
        <v>0.85</v>
      </c>
      <c r="F35" s="40">
        <f>E35*max!B$2</f>
        <v>297.5</v>
      </c>
      <c r="G35" s="61"/>
      <c r="H35" s="61"/>
      <c r="I35" s="61"/>
      <c r="J35" s="61"/>
      <c r="K35" s="119"/>
    </row>
    <row r="36" spans="1:11" ht="12.75">
      <c r="A36" s="73"/>
      <c r="B36" s="73"/>
      <c r="C36" s="70">
        <v>2</v>
      </c>
      <c r="D36" s="70">
        <v>2</v>
      </c>
      <c r="E36" s="71">
        <v>0.8</v>
      </c>
      <c r="F36" s="40">
        <f>E36*max!B$2</f>
        <v>280</v>
      </c>
      <c r="G36" s="61"/>
      <c r="H36" s="61"/>
      <c r="I36" s="61"/>
      <c r="J36" s="61"/>
      <c r="K36" s="119"/>
    </row>
    <row r="37" spans="1:11" ht="12.75">
      <c r="A37" s="73"/>
      <c r="B37" s="73"/>
      <c r="C37" s="70">
        <v>2</v>
      </c>
      <c r="D37" s="70">
        <v>3</v>
      </c>
      <c r="E37" s="71">
        <v>0.75</v>
      </c>
      <c r="F37" s="40">
        <f>E37*max!B$2</f>
        <v>262.5</v>
      </c>
      <c r="G37" s="61"/>
      <c r="H37" s="61"/>
      <c r="I37" s="61"/>
      <c r="J37" s="61"/>
      <c r="K37" s="119"/>
    </row>
    <row r="38" spans="1:11" ht="12.75">
      <c r="A38" s="73"/>
      <c r="B38" s="73"/>
      <c r="C38" s="70">
        <v>1</v>
      </c>
      <c r="D38" s="70">
        <v>4</v>
      </c>
      <c r="E38" s="71">
        <v>0.7</v>
      </c>
      <c r="F38" s="40">
        <f>E38*max!B$2</f>
        <v>244.99999999999997</v>
      </c>
      <c r="G38" s="61"/>
      <c r="H38" s="61"/>
      <c r="I38" s="61"/>
      <c r="J38" s="61"/>
      <c r="K38" s="119"/>
    </row>
    <row r="39" spans="1:11" ht="12.75">
      <c r="A39" s="73"/>
      <c r="B39" s="73"/>
      <c r="C39" s="70">
        <v>1</v>
      </c>
      <c r="D39" s="70">
        <v>6</v>
      </c>
      <c r="E39" s="71">
        <v>0.65</v>
      </c>
      <c r="F39" s="40">
        <f>E39*max!B$2</f>
        <v>227.5</v>
      </c>
      <c r="G39" s="61"/>
      <c r="H39" s="61"/>
      <c r="I39" s="61"/>
      <c r="J39" s="61"/>
      <c r="K39" s="119"/>
    </row>
    <row r="40" spans="1:11" ht="12.75">
      <c r="A40" s="73"/>
      <c r="B40" s="73"/>
      <c r="C40" s="70">
        <v>1</v>
      </c>
      <c r="D40" s="70">
        <v>6</v>
      </c>
      <c r="E40" s="71">
        <v>0.55</v>
      </c>
      <c r="F40" s="40">
        <f>E40*max!B$2</f>
        <v>192.50000000000003</v>
      </c>
      <c r="G40" s="61"/>
      <c r="H40" s="61"/>
      <c r="I40" s="61"/>
      <c r="J40" s="61"/>
      <c r="K40" s="119"/>
    </row>
    <row r="41" spans="1:11" ht="12.75">
      <c r="A41" s="73"/>
      <c r="B41" s="73"/>
      <c r="C41" s="70"/>
      <c r="D41" s="70"/>
      <c r="E41" s="71"/>
      <c r="F41" s="115"/>
      <c r="G41" s="61"/>
      <c r="H41" s="61"/>
      <c r="I41" s="61"/>
      <c r="J41" s="61"/>
      <c r="K41" s="119"/>
    </row>
    <row r="42" spans="1:11" ht="12.75">
      <c r="A42" s="73"/>
      <c r="B42" s="73" t="s">
        <v>10</v>
      </c>
      <c r="C42" s="70">
        <v>3</v>
      </c>
      <c r="D42" s="70">
        <v>10</v>
      </c>
      <c r="E42" s="75"/>
      <c r="F42" s="115"/>
      <c r="G42" s="61"/>
      <c r="H42" s="61"/>
      <c r="I42" s="66"/>
      <c r="J42" s="67"/>
      <c r="K42" s="119"/>
    </row>
    <row r="43" spans="1:11" ht="12.75">
      <c r="A43" s="73"/>
      <c r="B43" s="76" t="s">
        <v>25</v>
      </c>
      <c r="C43" s="70">
        <v>3</v>
      </c>
      <c r="D43" s="70">
        <v>10</v>
      </c>
      <c r="E43" s="71"/>
      <c r="F43" s="115"/>
      <c r="G43" s="55"/>
      <c r="H43" s="55"/>
      <c r="I43" s="55"/>
      <c r="J43" s="55"/>
      <c r="K43" s="119"/>
    </row>
    <row r="44" spans="1:11" ht="12.75">
      <c r="A44" s="96"/>
      <c r="B44" s="78" t="s">
        <v>17</v>
      </c>
      <c r="C44" s="82">
        <v>1</v>
      </c>
      <c r="D44" s="82">
        <v>4</v>
      </c>
      <c r="E44" s="80">
        <v>0.6</v>
      </c>
      <c r="F44" s="43">
        <f>E44*max!B$3</f>
        <v>315</v>
      </c>
      <c r="G44" s="61"/>
      <c r="H44" s="61"/>
      <c r="I44" s="61"/>
      <c r="J44" s="61"/>
      <c r="K44" s="119"/>
    </row>
    <row r="45" spans="1:11" ht="12.75">
      <c r="A45" s="96"/>
      <c r="B45" s="96"/>
      <c r="C45" s="82">
        <v>2</v>
      </c>
      <c r="D45" s="82">
        <v>3</v>
      </c>
      <c r="E45" s="80">
        <v>0.7</v>
      </c>
      <c r="F45" s="43">
        <f>E45*max!B$3</f>
        <v>367.5</v>
      </c>
      <c r="G45" s="61"/>
      <c r="H45" s="61"/>
      <c r="I45" s="61"/>
      <c r="J45" s="61"/>
      <c r="K45" s="119"/>
    </row>
    <row r="46" spans="1:11" ht="12.75">
      <c r="A46" s="96"/>
      <c r="B46" s="96"/>
      <c r="C46" s="82">
        <v>3</v>
      </c>
      <c r="D46" s="82">
        <v>4</v>
      </c>
      <c r="E46" s="80">
        <v>0.8</v>
      </c>
      <c r="F46" s="43">
        <f>E46*max!B$3</f>
        <v>420</v>
      </c>
      <c r="G46" s="61"/>
      <c r="H46" s="61"/>
      <c r="I46" s="61"/>
      <c r="J46" s="61"/>
      <c r="K46" s="119"/>
    </row>
    <row r="47" spans="1:11" ht="12.75">
      <c r="A47" s="96"/>
      <c r="B47" s="96"/>
      <c r="C47" s="82"/>
      <c r="D47" s="82"/>
      <c r="E47" s="80"/>
      <c r="F47" s="117"/>
      <c r="G47" s="61"/>
      <c r="H47" s="61"/>
      <c r="I47" s="66"/>
      <c r="J47" s="67"/>
      <c r="K47" s="119"/>
    </row>
    <row r="48" spans="1:11" ht="12.75">
      <c r="A48" s="118"/>
      <c r="B48" s="63" t="s">
        <v>18</v>
      </c>
      <c r="C48" s="64">
        <v>3</v>
      </c>
      <c r="D48" s="64">
        <v>5</v>
      </c>
      <c r="E48" s="65"/>
      <c r="F48" s="114"/>
      <c r="G48" s="55"/>
      <c r="H48" s="55"/>
      <c r="I48" s="55"/>
      <c r="J48" s="55"/>
      <c r="K48" s="119"/>
    </row>
    <row r="49" spans="1:11" ht="12.75">
      <c r="A49" s="116"/>
      <c r="B49" s="78" t="s">
        <v>11</v>
      </c>
      <c r="C49" s="82">
        <v>3</v>
      </c>
      <c r="D49" s="82">
        <v>5</v>
      </c>
      <c r="E49" s="80"/>
      <c r="F49" s="117"/>
      <c r="G49" s="61"/>
      <c r="H49" s="61"/>
      <c r="I49" s="61"/>
      <c r="J49" s="61"/>
      <c r="K49" s="119"/>
    </row>
    <row r="50" spans="1:11" ht="12.75">
      <c r="A50" s="44"/>
      <c r="B50" s="44"/>
      <c r="C50" s="50"/>
      <c r="D50" s="50"/>
      <c r="E50" s="113"/>
      <c r="F50" s="113"/>
      <c r="G50" s="61"/>
      <c r="H50" s="61"/>
      <c r="I50" s="61"/>
      <c r="J50" s="61"/>
      <c r="K50" s="119"/>
    </row>
    <row r="51" spans="1:11" ht="12.75">
      <c r="A51" s="109"/>
      <c r="B51" s="45" t="s">
        <v>19</v>
      </c>
      <c r="C51" s="52" t="s">
        <v>2</v>
      </c>
      <c r="D51" s="52" t="s">
        <v>3</v>
      </c>
      <c r="E51" s="53" t="s">
        <v>4</v>
      </c>
      <c r="F51" s="54"/>
      <c r="G51" s="55"/>
      <c r="H51" s="55"/>
      <c r="I51" s="55"/>
      <c r="J51" s="55"/>
      <c r="K51" s="119"/>
    </row>
    <row r="52" spans="1:11" ht="12.75">
      <c r="A52" s="73"/>
      <c r="B52" s="73" t="s">
        <v>14</v>
      </c>
      <c r="C52" s="70">
        <v>1</v>
      </c>
      <c r="D52" s="70">
        <v>4</v>
      </c>
      <c r="E52" s="71">
        <v>0.5</v>
      </c>
      <c r="F52" s="40">
        <f>E52*max!B$2</f>
        <v>175</v>
      </c>
      <c r="G52" s="61"/>
      <c r="H52" s="61"/>
      <c r="I52" s="61"/>
      <c r="J52" s="61"/>
      <c r="K52" s="119"/>
    </row>
    <row r="53" spans="1:11" ht="12.75">
      <c r="A53" s="73"/>
      <c r="B53" s="73"/>
      <c r="C53" s="70">
        <v>1</v>
      </c>
      <c r="D53" s="70">
        <v>4</v>
      </c>
      <c r="E53" s="71">
        <v>0.6</v>
      </c>
      <c r="F53" s="40">
        <f>E53*max!B$2</f>
        <v>210</v>
      </c>
      <c r="G53" s="61"/>
      <c r="H53" s="61"/>
      <c r="I53" s="61"/>
      <c r="J53" s="61"/>
      <c r="K53" s="119"/>
    </row>
    <row r="54" spans="1:11" ht="12.75">
      <c r="A54" s="73"/>
      <c r="B54" s="73"/>
      <c r="C54" s="70">
        <v>2</v>
      </c>
      <c r="D54" s="70">
        <v>3</v>
      </c>
      <c r="E54" s="71">
        <v>0.7</v>
      </c>
      <c r="F54" s="40">
        <f>E54*max!B$2</f>
        <v>244.99999999999997</v>
      </c>
      <c r="G54" s="61"/>
      <c r="H54" s="61"/>
      <c r="I54" s="61"/>
      <c r="J54" s="61"/>
      <c r="K54" s="119"/>
    </row>
    <row r="55" spans="1:11" ht="12.75">
      <c r="A55" s="73"/>
      <c r="B55" s="73"/>
      <c r="C55" s="70">
        <v>3</v>
      </c>
      <c r="D55" s="70">
        <v>3</v>
      </c>
      <c r="E55" s="71">
        <v>0.8</v>
      </c>
      <c r="F55" s="40">
        <f>E55*max!B$2</f>
        <v>280</v>
      </c>
      <c r="G55" s="61"/>
      <c r="H55" s="61"/>
      <c r="I55" s="61"/>
      <c r="J55" s="61"/>
      <c r="K55" s="119"/>
    </row>
    <row r="56" spans="1:11" ht="12.75">
      <c r="A56" s="73"/>
      <c r="B56" s="73"/>
      <c r="C56" s="70"/>
      <c r="D56" s="70"/>
      <c r="E56" s="71"/>
      <c r="F56" s="115"/>
      <c r="G56" s="61"/>
      <c r="H56" s="61"/>
      <c r="I56" s="66"/>
      <c r="J56" s="67"/>
      <c r="K56" s="119"/>
    </row>
    <row r="57" spans="1:11" ht="12.75">
      <c r="A57" s="73"/>
      <c r="B57" s="73"/>
      <c r="C57" s="70"/>
      <c r="D57" s="70"/>
      <c r="E57" s="71"/>
      <c r="F57" s="115"/>
      <c r="G57" s="55"/>
      <c r="H57" s="55"/>
      <c r="I57" s="55"/>
      <c r="J57" s="55"/>
      <c r="K57" s="119"/>
    </row>
    <row r="58" spans="1:11" ht="12.75">
      <c r="A58" s="63"/>
      <c r="B58" s="63" t="s">
        <v>8</v>
      </c>
      <c r="C58" s="64">
        <v>1</v>
      </c>
      <c r="D58" s="64">
        <v>4</v>
      </c>
      <c r="E58" s="65">
        <v>0.5</v>
      </c>
      <c r="F58" s="41">
        <f>E58*max!B$1</f>
        <v>220</v>
      </c>
      <c r="G58" s="61"/>
      <c r="H58" s="61"/>
      <c r="I58" s="61"/>
      <c r="J58" s="61"/>
      <c r="K58" s="119"/>
    </row>
    <row r="59" spans="1:11" ht="12.75">
      <c r="A59" s="63"/>
      <c r="B59" s="63"/>
      <c r="C59" s="64">
        <v>1</v>
      </c>
      <c r="D59" s="64">
        <v>4</v>
      </c>
      <c r="E59" s="65">
        <v>0.6</v>
      </c>
      <c r="F59" s="41">
        <f>E59*max!B$1</f>
        <v>264</v>
      </c>
      <c r="G59" s="61"/>
      <c r="H59" s="61"/>
      <c r="I59" s="61"/>
      <c r="J59" s="61"/>
      <c r="K59" s="119"/>
    </row>
    <row r="60" spans="1:11" ht="12.75">
      <c r="A60" s="63"/>
      <c r="B60" s="63"/>
      <c r="C60" s="64">
        <v>1</v>
      </c>
      <c r="D60" s="64">
        <v>4</v>
      </c>
      <c r="E60" s="65">
        <v>0.7</v>
      </c>
      <c r="F60" s="41">
        <f>E60*max!B$1</f>
        <v>308</v>
      </c>
      <c r="G60" s="61"/>
      <c r="H60" s="61"/>
      <c r="I60" s="61"/>
      <c r="J60" s="61"/>
      <c r="K60" s="119"/>
    </row>
    <row r="61" spans="1:11" ht="12.75">
      <c r="A61" s="63"/>
      <c r="B61" s="63"/>
      <c r="C61" s="64">
        <v>3</v>
      </c>
      <c r="D61" s="64">
        <v>4</v>
      </c>
      <c r="E61" s="65">
        <v>0.75</v>
      </c>
      <c r="F61" s="41">
        <f>E61*max!B$1</f>
        <v>330</v>
      </c>
      <c r="G61" s="61"/>
      <c r="H61" s="61"/>
      <c r="I61" s="61"/>
      <c r="J61" s="61"/>
      <c r="K61" s="119"/>
    </row>
    <row r="62" spans="1:11" ht="12.75">
      <c r="A62" s="63"/>
      <c r="B62" s="63"/>
      <c r="C62" s="64"/>
      <c r="D62" s="64"/>
      <c r="E62" s="65"/>
      <c r="F62" s="114"/>
      <c r="G62" s="61"/>
      <c r="H62" s="61"/>
      <c r="I62" s="66"/>
      <c r="J62" s="67"/>
      <c r="K62" s="119"/>
    </row>
    <row r="63" spans="1:11" ht="12.75">
      <c r="A63" s="63"/>
      <c r="B63" s="63"/>
      <c r="C63" s="64"/>
      <c r="D63" s="64"/>
      <c r="E63" s="65"/>
      <c r="F63" s="114"/>
      <c r="G63" s="55"/>
      <c r="H63" s="55"/>
      <c r="I63" s="55"/>
      <c r="J63" s="55"/>
      <c r="K63" s="119"/>
    </row>
    <row r="64" spans="1:11" ht="12.75">
      <c r="A64" s="73"/>
      <c r="B64" s="73" t="s">
        <v>14</v>
      </c>
      <c r="C64" s="70">
        <v>1</v>
      </c>
      <c r="D64" s="70">
        <v>4</v>
      </c>
      <c r="E64" s="71">
        <v>0.55</v>
      </c>
      <c r="F64" s="40">
        <f>E64*max!B$2</f>
        <v>192.50000000000003</v>
      </c>
      <c r="G64" s="61"/>
      <c r="H64" s="61"/>
      <c r="I64" s="61"/>
      <c r="J64" s="61"/>
      <c r="K64" s="119"/>
    </row>
    <row r="65" spans="1:11" ht="12.75">
      <c r="A65" s="73"/>
      <c r="B65" s="73"/>
      <c r="C65" s="70">
        <v>1</v>
      </c>
      <c r="D65" s="70">
        <v>4</v>
      </c>
      <c r="E65" s="71">
        <v>0.65</v>
      </c>
      <c r="F65" s="40">
        <f>E65*max!B$2</f>
        <v>227.5</v>
      </c>
      <c r="G65" s="61"/>
      <c r="H65" s="61"/>
      <c r="I65" s="61"/>
      <c r="J65" s="61"/>
      <c r="K65" s="119"/>
    </row>
    <row r="66" spans="1:11" ht="12.75">
      <c r="A66" s="73"/>
      <c r="B66" s="73"/>
      <c r="C66" s="70">
        <v>4</v>
      </c>
      <c r="D66" s="70">
        <v>4</v>
      </c>
      <c r="E66" s="71">
        <v>0.7</v>
      </c>
      <c r="F66" s="40">
        <f>E66*max!B$2</f>
        <v>244.99999999999997</v>
      </c>
      <c r="G66" s="61"/>
      <c r="H66" s="61"/>
      <c r="I66" s="61"/>
      <c r="J66" s="61"/>
      <c r="K66" s="119"/>
    </row>
    <row r="67" spans="1:11" ht="12.75">
      <c r="A67" s="73"/>
      <c r="B67" s="73"/>
      <c r="C67" s="70"/>
      <c r="D67" s="70"/>
      <c r="E67" s="71"/>
      <c r="F67" s="115"/>
      <c r="G67" s="61"/>
      <c r="H67" s="61"/>
      <c r="I67" s="61"/>
      <c r="J67" s="61"/>
      <c r="K67" s="119"/>
    </row>
    <row r="68" spans="1:11" ht="12.75">
      <c r="A68" s="73"/>
      <c r="B68" s="73" t="s">
        <v>10</v>
      </c>
      <c r="C68" s="70">
        <v>3</v>
      </c>
      <c r="D68" s="70">
        <v>10</v>
      </c>
      <c r="E68" s="75"/>
      <c r="F68" s="115"/>
      <c r="G68" s="61"/>
      <c r="H68" s="61"/>
      <c r="I68" s="66"/>
      <c r="J68" s="67"/>
      <c r="K68" s="119"/>
    </row>
    <row r="69" spans="1:11" ht="12.75">
      <c r="A69" s="73"/>
      <c r="B69" s="76" t="s">
        <v>25</v>
      </c>
      <c r="C69" s="70">
        <v>3</v>
      </c>
      <c r="D69" s="70">
        <v>10</v>
      </c>
      <c r="E69" s="71"/>
      <c r="F69" s="115"/>
      <c r="G69" s="55"/>
      <c r="H69" s="55"/>
      <c r="I69" s="55"/>
      <c r="J69" s="55"/>
      <c r="K69" s="119"/>
    </row>
    <row r="70" spans="1:10" ht="12.75">
      <c r="A70" s="73"/>
      <c r="B70" s="73"/>
      <c r="C70" s="70"/>
      <c r="D70" s="70"/>
      <c r="E70" s="75"/>
      <c r="F70" s="115"/>
      <c r="G70" s="120"/>
      <c r="H70" s="120"/>
      <c r="I70" s="120"/>
      <c r="J70" s="120"/>
    </row>
    <row r="71" spans="1:10" ht="12.75">
      <c r="A71" s="116"/>
      <c r="B71" s="78" t="s">
        <v>9</v>
      </c>
      <c r="C71" s="82">
        <v>3</v>
      </c>
      <c r="D71" s="82">
        <v>5</v>
      </c>
      <c r="E71" s="80"/>
      <c r="F71" s="117"/>
      <c r="G71" s="120"/>
      <c r="H71" s="120"/>
      <c r="I71" s="120"/>
      <c r="J71" s="120"/>
    </row>
    <row r="72" spans="1:6" ht="12.75">
      <c r="A72" s="116"/>
      <c r="B72" s="78" t="s">
        <v>11</v>
      </c>
      <c r="C72" s="82">
        <v>3</v>
      </c>
      <c r="D72" s="82">
        <v>5</v>
      </c>
      <c r="E72" s="80"/>
      <c r="F72" s="117"/>
    </row>
    <row r="73" spans="1:6" ht="12.75">
      <c r="A73" s="98"/>
      <c r="B73" s="88"/>
      <c r="C73" s="50"/>
      <c r="D73" s="50"/>
      <c r="E73" s="99"/>
      <c r="F73" s="91"/>
    </row>
    <row r="74" spans="1:11" ht="12.75">
      <c r="A74" s="98"/>
      <c r="B74" s="88"/>
      <c r="C74" s="50"/>
      <c r="D74" s="50"/>
      <c r="E74" s="99"/>
      <c r="F74" s="91"/>
      <c r="G74" s="89"/>
      <c r="H74" s="89"/>
      <c r="I74" s="89"/>
      <c r="J74" s="89"/>
      <c r="K74" s="89"/>
    </row>
    <row r="75" spans="2:11" ht="12.75">
      <c r="B75" s="89"/>
      <c r="C75" s="89"/>
      <c r="D75" s="89"/>
      <c r="E75" s="229"/>
      <c r="F75" s="91"/>
      <c r="G75" s="55"/>
      <c r="H75" s="55"/>
      <c r="I75" s="55"/>
      <c r="J75" s="55"/>
      <c r="K75" s="89"/>
    </row>
    <row r="76" spans="2:11" ht="12.75">
      <c r="B76" s="89"/>
      <c r="C76" s="89"/>
      <c r="D76" s="89"/>
      <c r="E76" s="234"/>
      <c r="F76" s="91"/>
      <c r="G76" s="50"/>
      <c r="H76" s="50"/>
      <c r="I76" s="226"/>
      <c r="J76" s="227"/>
      <c r="K76" s="89"/>
    </row>
    <row r="77" spans="2:11" ht="12.75">
      <c r="B77" s="89"/>
      <c r="C77" s="89"/>
      <c r="D77" s="89"/>
      <c r="E77" s="50"/>
      <c r="F77" s="91"/>
      <c r="G77" s="50"/>
      <c r="H77" s="50"/>
      <c r="I77" s="50"/>
      <c r="J77" s="7"/>
      <c r="K77" s="89"/>
    </row>
    <row r="78" spans="2:11" ht="12.75">
      <c r="B78" s="89"/>
      <c r="C78" s="89"/>
      <c r="D78" s="89"/>
      <c r="E78" s="234"/>
      <c r="F78" s="91"/>
      <c r="G78" s="50"/>
      <c r="H78" s="50"/>
      <c r="I78" s="226"/>
      <c r="J78" s="227"/>
      <c r="K78" s="89"/>
    </row>
    <row r="79" spans="2:11" ht="12.75">
      <c r="B79" s="89"/>
      <c r="C79" s="89"/>
      <c r="D79" s="89"/>
      <c r="E79" s="50"/>
      <c r="F79" s="91"/>
      <c r="G79" s="50"/>
      <c r="H79" s="50"/>
      <c r="I79" s="50"/>
      <c r="J79" s="7"/>
      <c r="K79" s="89"/>
    </row>
    <row r="80" spans="2:11" ht="12.75">
      <c r="B80" s="89"/>
      <c r="C80" s="89"/>
      <c r="D80" s="89"/>
      <c r="E80" s="234"/>
      <c r="F80" s="61"/>
      <c r="G80" s="50"/>
      <c r="H80" s="50"/>
      <c r="I80" s="226"/>
      <c r="J80" s="227"/>
      <c r="K80" s="89"/>
    </row>
    <row r="81" spans="2:11" ht="12.75">
      <c r="B81" s="89"/>
      <c r="C81" s="89"/>
      <c r="D81" s="89"/>
      <c r="E81" s="229"/>
      <c r="F81" s="89"/>
      <c r="G81" s="89"/>
      <c r="H81" s="89"/>
      <c r="I81" s="89"/>
      <c r="J81" s="89"/>
      <c r="K81" s="89"/>
    </row>
    <row r="82" spans="2:11" ht="12.75">
      <c r="B82" s="89"/>
      <c r="C82" s="98"/>
      <c r="D82" s="149"/>
      <c r="E82" s="89"/>
      <c r="F82" s="98"/>
      <c r="G82" s="149"/>
      <c r="H82" s="89"/>
      <c r="I82" s="89"/>
      <c r="J82" s="228"/>
      <c r="K82" s="89"/>
    </row>
    <row r="83" spans="2:11" ht="12.75">
      <c r="B83" s="89"/>
      <c r="C83" s="98"/>
      <c r="D83" s="149"/>
      <c r="E83" s="89"/>
      <c r="F83" s="89"/>
      <c r="G83" s="50"/>
      <c r="H83" s="89"/>
      <c r="I83" s="89"/>
      <c r="J83" s="50"/>
      <c r="K83" s="89"/>
    </row>
    <row r="84" spans="2:11" ht="12.75">
      <c r="B84" s="239"/>
      <c r="C84" s="89"/>
      <c r="D84" s="50"/>
      <c r="E84" s="230"/>
      <c r="F84" s="89"/>
      <c r="G84" s="89"/>
      <c r="H84" s="89"/>
      <c r="I84" s="89"/>
      <c r="J84" s="89"/>
      <c r="K84" s="89"/>
    </row>
    <row r="85" spans="2:11" ht="12.75">
      <c r="B85" s="239"/>
      <c r="C85" s="89"/>
      <c r="D85" s="50"/>
      <c r="E85" s="230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50"/>
      <c r="E86" s="230"/>
      <c r="F86" s="89"/>
      <c r="G86" s="89"/>
      <c r="H86" s="89"/>
      <c r="I86" s="89"/>
      <c r="J86" s="89"/>
      <c r="K86" s="89"/>
    </row>
    <row r="87" spans="2:11" ht="12.75">
      <c r="B87" s="239"/>
      <c r="C87" s="89"/>
      <c r="D87" s="50"/>
      <c r="E87" s="230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89"/>
      <c r="F88" s="89"/>
      <c r="G88" s="89"/>
      <c r="H88" s="89"/>
      <c r="I88" s="89"/>
      <c r="J88" s="89"/>
      <c r="K88" s="89"/>
    </row>
    <row r="89" spans="2:11" ht="12.75">
      <c r="B89" s="89"/>
      <c r="C89" s="89"/>
      <c r="D89" s="50"/>
      <c r="E89" s="89"/>
      <c r="F89" s="89"/>
      <c r="G89" s="89"/>
      <c r="H89" s="89"/>
      <c r="I89" s="89"/>
      <c r="J89" s="89"/>
      <c r="K89" s="89"/>
    </row>
    <row r="90" spans="2:11" ht="12.75">
      <c r="B90" s="89"/>
      <c r="C90" s="89"/>
      <c r="D90" s="50"/>
      <c r="E90" s="89"/>
      <c r="F90" s="89"/>
      <c r="G90" s="89"/>
      <c r="H90" s="89"/>
      <c r="I90" s="89"/>
      <c r="J90" s="89"/>
      <c r="K90" s="89"/>
    </row>
    <row r="91" spans="2:11" ht="12.75">
      <c r="B91" s="89"/>
      <c r="C91" s="89"/>
      <c r="D91" s="50"/>
      <c r="E91" s="89"/>
      <c r="F91" s="89"/>
      <c r="G91" s="89"/>
      <c r="H91" s="89"/>
      <c r="I91" s="89"/>
      <c r="J91" s="89"/>
      <c r="K91" s="89"/>
    </row>
    <row r="92" spans="2:11" ht="12.75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12.75">
      <c r="B93" s="89"/>
      <c r="C93" s="98"/>
      <c r="D93" s="149"/>
      <c r="E93" s="89"/>
      <c r="F93" s="89"/>
      <c r="G93" s="89"/>
      <c r="H93" s="89"/>
      <c r="I93" s="89"/>
      <c r="J93" s="89"/>
      <c r="K93" s="89"/>
    </row>
    <row r="94" spans="2:11" ht="12.75">
      <c r="B94" s="239"/>
      <c r="C94" s="89"/>
      <c r="D94" s="50"/>
      <c r="E94" s="230"/>
      <c r="F94" s="89"/>
      <c r="G94" s="89"/>
      <c r="H94" s="89"/>
      <c r="I94" s="89"/>
      <c r="J94" s="89"/>
      <c r="K94" s="89"/>
    </row>
    <row r="95" spans="2:11" ht="12.75">
      <c r="B95" s="239"/>
      <c r="C95" s="89"/>
      <c r="D95" s="50"/>
      <c r="E95" s="230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50"/>
      <c r="E96" s="230"/>
      <c r="F96" s="89"/>
      <c r="G96" s="89"/>
      <c r="H96" s="89"/>
      <c r="I96" s="89"/>
      <c r="J96" s="89"/>
      <c r="K96" s="89"/>
    </row>
    <row r="97" spans="2:11" ht="12.75">
      <c r="B97" s="239"/>
      <c r="C97" s="89"/>
      <c r="D97" s="50"/>
      <c r="E97" s="230"/>
      <c r="F97" s="89"/>
      <c r="G97" s="89"/>
      <c r="H97" s="89"/>
      <c r="I97" s="89"/>
      <c r="J97" s="89"/>
      <c r="K97" s="89"/>
    </row>
    <row r="98" spans="2:11" ht="12.75">
      <c r="B98" s="89"/>
      <c r="C98" s="89"/>
      <c r="D98" s="50"/>
      <c r="E98" s="89"/>
      <c r="F98" s="89"/>
      <c r="G98" s="89"/>
      <c r="H98" s="89"/>
      <c r="I98" s="89"/>
      <c r="J98" s="89"/>
      <c r="K98" s="89"/>
    </row>
    <row r="99" spans="2:11" ht="12.75">
      <c r="B99" s="89"/>
      <c r="C99" s="89"/>
      <c r="D99" s="50"/>
      <c r="E99" s="89"/>
      <c r="F99" s="89"/>
      <c r="G99" s="89"/>
      <c r="H99" s="89"/>
      <c r="I99" s="89"/>
      <c r="J99" s="89"/>
      <c r="K99" s="89"/>
    </row>
    <row r="100" spans="2:11" ht="12.75">
      <c r="B100" s="89"/>
      <c r="C100" s="89"/>
      <c r="D100" s="50"/>
      <c r="E100" s="89"/>
      <c r="F100" s="89"/>
      <c r="G100" s="89"/>
      <c r="H100" s="89"/>
      <c r="I100" s="89"/>
      <c r="J100" s="89"/>
      <c r="K100" s="89"/>
    </row>
    <row r="101" spans="2:11" ht="12.75">
      <c r="B101" s="89"/>
      <c r="C101" s="89"/>
      <c r="D101" s="50"/>
      <c r="E101" s="89"/>
      <c r="F101" s="89"/>
      <c r="G101" s="89"/>
      <c r="H101" s="89"/>
      <c r="I101" s="89"/>
      <c r="J101" s="89"/>
      <c r="K101" s="89"/>
    </row>
    <row r="102" spans="2:11" ht="12.75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 ht="12.75">
      <c r="B103" s="89"/>
      <c r="C103" s="98"/>
      <c r="D103" s="149"/>
      <c r="E103" s="89"/>
      <c r="F103" s="89"/>
      <c r="G103" s="89"/>
      <c r="H103" s="89"/>
      <c r="I103" s="89"/>
      <c r="J103" s="89"/>
      <c r="K103" s="89"/>
    </row>
    <row r="104" spans="2:11" ht="12.75">
      <c r="B104" s="239"/>
      <c r="C104" s="89"/>
      <c r="D104" s="50"/>
      <c r="E104" s="230"/>
      <c r="F104" s="89"/>
      <c r="G104" s="89"/>
      <c r="H104" s="89"/>
      <c r="I104" s="89"/>
      <c r="J104" s="89"/>
      <c r="K104" s="89"/>
    </row>
    <row r="105" spans="2:11" ht="12.75">
      <c r="B105" s="239"/>
      <c r="C105" s="89"/>
      <c r="D105" s="50"/>
      <c r="E105" s="230"/>
      <c r="F105" s="89"/>
      <c r="G105" s="89"/>
      <c r="H105" s="89"/>
      <c r="I105" s="89"/>
      <c r="J105" s="89"/>
      <c r="K105" s="89"/>
    </row>
    <row r="106" spans="2:11" ht="12.75">
      <c r="B106" s="239"/>
      <c r="C106" s="89"/>
      <c r="D106" s="50"/>
      <c r="E106" s="230"/>
      <c r="F106" s="89"/>
      <c r="G106" s="89"/>
      <c r="H106" s="89"/>
      <c r="I106" s="89"/>
      <c r="J106" s="89"/>
      <c r="K106" s="89"/>
    </row>
    <row r="107" spans="2:11" ht="12.75">
      <c r="B107" s="239"/>
      <c r="C107" s="89"/>
      <c r="D107" s="50"/>
      <c r="E107" s="230"/>
      <c r="F107" s="89"/>
      <c r="G107" s="89"/>
      <c r="H107" s="89"/>
      <c r="I107" s="89"/>
      <c r="J107" s="89"/>
      <c r="K107" s="89"/>
    </row>
    <row r="108" spans="2:11" ht="12.75">
      <c r="B108" s="89"/>
      <c r="C108" s="89"/>
      <c r="D108" s="50"/>
      <c r="E108" s="89"/>
      <c r="F108" s="89"/>
      <c r="G108" s="89"/>
      <c r="H108" s="89"/>
      <c r="I108" s="89"/>
      <c r="J108" s="89"/>
      <c r="K108" s="89"/>
    </row>
    <row r="109" spans="2:11" ht="12.75">
      <c r="B109" s="89"/>
      <c r="C109" s="89"/>
      <c r="D109" s="50"/>
      <c r="E109" s="89"/>
      <c r="F109" s="89"/>
      <c r="G109" s="89"/>
      <c r="H109" s="89"/>
      <c r="I109" s="89"/>
      <c r="J109" s="89"/>
      <c r="K109" s="89"/>
    </row>
    <row r="110" spans="2:11" ht="12.75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2.75">
      <c r="B111" s="89"/>
      <c r="C111" s="89"/>
      <c r="D111" s="50"/>
      <c r="E111" s="89"/>
      <c r="F111" s="89"/>
      <c r="G111" s="89"/>
      <c r="H111" s="89"/>
      <c r="I111" s="89"/>
      <c r="J111" s="89"/>
      <c r="K111" s="89"/>
    </row>
    <row r="112" spans="2:11" ht="12.75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 ht="12.75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 ht="12.75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 ht="12.75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 ht="12.75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5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J73" sqref="J73"/>
    </sheetView>
  </sheetViews>
  <sheetFormatPr defaultColWidth="9.140625" defaultRowHeight="15"/>
  <cols>
    <col min="1" max="1" width="3.7109375" style="51" customWidth="1"/>
    <col min="2" max="2" width="21.140625" style="51" customWidth="1"/>
    <col min="3" max="3" width="10.00390625" style="51" customWidth="1"/>
    <col min="4" max="4" width="9.140625" style="51" customWidth="1"/>
    <col min="5" max="5" width="9.28125" style="51" hidden="1" customWidth="1"/>
    <col min="6" max="6" width="12.28125" style="51" customWidth="1"/>
    <col min="7" max="8" width="9.140625" style="51" customWidth="1"/>
    <col min="9" max="9" width="10.140625" style="51" customWidth="1"/>
    <col min="10" max="10" width="13.00390625" style="51" customWidth="1"/>
    <col min="11" max="16384" width="9.140625" style="51" customWidth="1"/>
  </cols>
  <sheetData>
    <row r="1" spans="1:10" ht="12.75">
      <c r="A1" s="44"/>
      <c r="B1" s="45" t="s">
        <v>33</v>
      </c>
      <c r="C1" s="46"/>
      <c r="D1" s="47"/>
      <c r="E1" s="48"/>
      <c r="F1" s="49"/>
      <c r="G1" s="50"/>
      <c r="H1" s="50"/>
      <c r="I1" s="50"/>
      <c r="J1" s="50"/>
    </row>
    <row r="2" spans="1:10" ht="12.75">
      <c r="A2" s="44"/>
      <c r="B2" s="45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/>
      <c r="H2" s="55"/>
      <c r="I2" s="55"/>
      <c r="J2" s="55"/>
    </row>
    <row r="3" spans="1:10" ht="12.75">
      <c r="A3" s="63"/>
      <c r="B3" s="63" t="s">
        <v>8</v>
      </c>
      <c r="C3" s="64">
        <v>1</v>
      </c>
      <c r="D3" s="64">
        <v>3</v>
      </c>
      <c r="E3" s="65">
        <v>0.5</v>
      </c>
      <c r="F3" s="41">
        <f>E3*max!B$1</f>
        <v>220</v>
      </c>
      <c r="G3" s="61"/>
      <c r="H3" s="61"/>
      <c r="I3" s="61"/>
      <c r="J3" s="61"/>
    </row>
    <row r="4" spans="1:10" ht="12.75">
      <c r="A4" s="63"/>
      <c r="B4" s="63"/>
      <c r="C4" s="64">
        <v>1</v>
      </c>
      <c r="D4" s="64">
        <v>3</v>
      </c>
      <c r="E4" s="65">
        <v>0.6</v>
      </c>
      <c r="F4" s="41">
        <f>E4*max!B$1</f>
        <v>264</v>
      </c>
      <c r="G4" s="61"/>
      <c r="H4" s="61"/>
      <c r="I4" s="61"/>
      <c r="J4" s="61"/>
    </row>
    <row r="5" spans="1:10" ht="12.75">
      <c r="A5" s="63"/>
      <c r="B5" s="63"/>
      <c r="C5" s="64">
        <v>2</v>
      </c>
      <c r="D5" s="64">
        <v>3</v>
      </c>
      <c r="E5" s="65">
        <v>0.7</v>
      </c>
      <c r="F5" s="41">
        <f>E5*max!B$1</f>
        <v>308</v>
      </c>
      <c r="G5" s="61"/>
      <c r="H5" s="61"/>
      <c r="I5" s="61"/>
      <c r="J5" s="61"/>
    </row>
    <row r="6" spans="1:10" ht="12.75">
      <c r="A6" s="63"/>
      <c r="B6" s="63"/>
      <c r="C6" s="64">
        <v>1</v>
      </c>
      <c r="D6" s="64">
        <v>3</v>
      </c>
      <c r="E6" s="65">
        <v>0.8</v>
      </c>
      <c r="F6" s="41">
        <f>E6*max!B$1</f>
        <v>352</v>
      </c>
      <c r="G6" s="61"/>
      <c r="H6" s="61"/>
      <c r="I6" s="61"/>
      <c r="J6" s="61"/>
    </row>
    <row r="7" spans="1:10" ht="12.75">
      <c r="A7" s="63"/>
      <c r="B7" s="63"/>
      <c r="C7" s="64">
        <v>2</v>
      </c>
      <c r="D7" s="64">
        <v>2</v>
      </c>
      <c r="E7" s="65">
        <v>0.85</v>
      </c>
      <c r="F7" s="41">
        <f>E7*max!B$1</f>
        <v>374</v>
      </c>
      <c r="G7" s="61"/>
      <c r="H7" s="61"/>
      <c r="I7" s="61"/>
      <c r="J7" s="61"/>
    </row>
    <row r="8" spans="1:10" ht="12.75">
      <c r="A8" s="63"/>
      <c r="B8" s="63"/>
      <c r="C8" s="64"/>
      <c r="D8" s="64"/>
      <c r="E8" s="65"/>
      <c r="F8" s="114"/>
      <c r="G8" s="61"/>
      <c r="H8" s="61"/>
      <c r="I8" s="66"/>
      <c r="J8" s="67"/>
    </row>
    <row r="9" spans="1:10" ht="12.75">
      <c r="A9" s="63"/>
      <c r="B9" s="63"/>
      <c r="C9" s="64"/>
      <c r="D9" s="64"/>
      <c r="E9" s="65"/>
      <c r="F9" s="114"/>
      <c r="G9" s="55"/>
      <c r="H9" s="55"/>
      <c r="I9" s="55"/>
      <c r="J9" s="55"/>
    </row>
    <row r="10" spans="1:10" ht="12.75">
      <c r="A10" s="73"/>
      <c r="B10" s="73" t="s">
        <v>14</v>
      </c>
      <c r="C10" s="70">
        <v>1</v>
      </c>
      <c r="D10" s="70">
        <v>3</v>
      </c>
      <c r="E10" s="71">
        <v>0.5</v>
      </c>
      <c r="F10" s="40">
        <f>E10*max!B$2</f>
        <v>175</v>
      </c>
      <c r="G10" s="61"/>
      <c r="H10" s="61"/>
      <c r="I10" s="61"/>
      <c r="J10" s="61"/>
    </row>
    <row r="11" spans="1:10" ht="12.75">
      <c r="A11" s="73"/>
      <c r="B11" s="73"/>
      <c r="C11" s="70">
        <v>1</v>
      </c>
      <c r="D11" s="70">
        <v>3</v>
      </c>
      <c r="E11" s="71">
        <v>0.6</v>
      </c>
      <c r="F11" s="40">
        <f>E11*max!B$2</f>
        <v>210</v>
      </c>
      <c r="G11" s="61"/>
      <c r="H11" s="61"/>
      <c r="I11" s="61"/>
      <c r="J11" s="61"/>
    </row>
    <row r="12" spans="1:10" ht="12.75">
      <c r="A12" s="73"/>
      <c r="B12" s="73"/>
      <c r="C12" s="70">
        <v>1</v>
      </c>
      <c r="D12" s="70">
        <v>3</v>
      </c>
      <c r="E12" s="71">
        <v>0.7</v>
      </c>
      <c r="F12" s="40">
        <f>E12*max!B$2</f>
        <v>244.99999999999997</v>
      </c>
      <c r="G12" s="61"/>
      <c r="H12" s="61"/>
      <c r="I12" s="61"/>
      <c r="J12" s="61"/>
    </row>
    <row r="13" spans="1:10" ht="12.75">
      <c r="A13" s="73"/>
      <c r="B13" s="73"/>
      <c r="C13" s="70">
        <v>3</v>
      </c>
      <c r="D13" s="70">
        <v>3</v>
      </c>
      <c r="E13" s="71">
        <v>0.8</v>
      </c>
      <c r="F13" s="40">
        <f>E13*max!B$2</f>
        <v>280</v>
      </c>
      <c r="G13" s="61"/>
      <c r="H13" s="61"/>
      <c r="I13" s="61"/>
      <c r="J13" s="61"/>
    </row>
    <row r="14" spans="1:10" ht="12.75">
      <c r="A14" s="73"/>
      <c r="B14" s="73"/>
      <c r="C14" s="70"/>
      <c r="D14" s="70"/>
      <c r="E14" s="71"/>
      <c r="F14" s="115"/>
      <c r="G14" s="61"/>
      <c r="H14" s="61"/>
      <c r="I14" s="66"/>
      <c r="J14" s="67"/>
    </row>
    <row r="15" spans="1:10" ht="12.75">
      <c r="A15" s="73"/>
      <c r="B15" s="27" t="s">
        <v>16</v>
      </c>
      <c r="C15" s="16">
        <v>3</v>
      </c>
      <c r="D15" s="16">
        <v>10</v>
      </c>
      <c r="E15" s="26"/>
      <c r="F15" s="40"/>
      <c r="G15" s="55"/>
      <c r="H15" s="55"/>
      <c r="I15" s="55"/>
      <c r="J15" s="55"/>
    </row>
    <row r="16" spans="1:10" ht="12.75">
      <c r="A16" s="73"/>
      <c r="B16" s="73" t="s">
        <v>10</v>
      </c>
      <c r="C16" s="70">
        <v>3</v>
      </c>
      <c r="D16" s="70">
        <v>10</v>
      </c>
      <c r="E16" s="75"/>
      <c r="F16" s="115"/>
      <c r="G16" s="61"/>
      <c r="H16" s="61"/>
      <c r="I16" s="61"/>
      <c r="J16" s="61"/>
    </row>
    <row r="17" spans="1:10" ht="12.75">
      <c r="A17" s="63"/>
      <c r="B17" s="63" t="s">
        <v>8</v>
      </c>
      <c r="C17" s="64">
        <v>1</v>
      </c>
      <c r="D17" s="64">
        <v>3</v>
      </c>
      <c r="E17" s="65">
        <v>0.5</v>
      </c>
      <c r="F17" s="41">
        <f>E17*max!B$1</f>
        <v>220</v>
      </c>
      <c r="G17" s="61"/>
      <c r="H17" s="61"/>
      <c r="I17" s="61"/>
      <c r="J17" s="61"/>
    </row>
    <row r="18" spans="1:10" ht="12.75">
      <c r="A18" s="63"/>
      <c r="B18" s="63"/>
      <c r="C18" s="64">
        <v>1</v>
      </c>
      <c r="D18" s="64">
        <v>3</v>
      </c>
      <c r="E18" s="65">
        <v>0.6</v>
      </c>
      <c r="F18" s="41">
        <f>E18*max!B$1</f>
        <v>264</v>
      </c>
      <c r="G18" s="61"/>
      <c r="H18" s="61"/>
      <c r="I18" s="61"/>
      <c r="J18" s="61"/>
    </row>
    <row r="19" spans="1:10" ht="12.75">
      <c r="A19" s="63"/>
      <c r="B19" s="63"/>
      <c r="C19" s="64">
        <v>1</v>
      </c>
      <c r="D19" s="64">
        <v>3</v>
      </c>
      <c r="E19" s="65">
        <v>0.7</v>
      </c>
      <c r="F19" s="41">
        <f>E19*max!B$1</f>
        <v>308</v>
      </c>
      <c r="G19" s="61"/>
      <c r="H19" s="61"/>
      <c r="I19" s="61"/>
      <c r="J19" s="61"/>
    </row>
    <row r="20" spans="1:10" ht="12.75">
      <c r="A20" s="63"/>
      <c r="B20" s="63"/>
      <c r="C20" s="64">
        <v>4</v>
      </c>
      <c r="D20" s="64">
        <v>2</v>
      </c>
      <c r="E20" s="65">
        <v>0.8</v>
      </c>
      <c r="F20" s="41">
        <f>E20*max!B$1</f>
        <v>352</v>
      </c>
      <c r="G20" s="61"/>
      <c r="H20" s="61"/>
      <c r="I20" s="61"/>
      <c r="J20" s="61"/>
    </row>
    <row r="21" spans="1:10" ht="12.75">
      <c r="A21" s="63"/>
      <c r="B21" s="63"/>
      <c r="C21" s="64"/>
      <c r="D21" s="64"/>
      <c r="E21" s="65"/>
      <c r="F21" s="114"/>
      <c r="G21" s="61"/>
      <c r="H21" s="61"/>
      <c r="I21" s="66"/>
      <c r="J21" s="67"/>
    </row>
    <row r="22" spans="1:10" ht="12.75">
      <c r="A22" s="116"/>
      <c r="B22" s="78" t="s">
        <v>9</v>
      </c>
      <c r="C22" s="82">
        <v>3</v>
      </c>
      <c r="D22" s="82">
        <v>5</v>
      </c>
      <c r="E22" s="80"/>
      <c r="F22" s="117"/>
      <c r="G22" s="55"/>
      <c r="H22" s="55"/>
      <c r="I22" s="55"/>
      <c r="J22" s="55"/>
    </row>
    <row r="23" spans="1:10" ht="12.75">
      <c r="A23" s="116"/>
      <c r="B23" s="78" t="s">
        <v>11</v>
      </c>
      <c r="C23" s="82">
        <v>3</v>
      </c>
      <c r="D23" s="82">
        <v>5</v>
      </c>
      <c r="E23" s="80"/>
      <c r="F23" s="117"/>
      <c r="G23" s="55"/>
      <c r="H23" s="55"/>
      <c r="I23" s="55"/>
      <c r="J23" s="55"/>
    </row>
    <row r="24" spans="1:10" ht="12.75">
      <c r="A24" s="89"/>
      <c r="B24" s="88"/>
      <c r="C24" s="50"/>
      <c r="D24" s="50"/>
      <c r="E24" s="99"/>
      <c r="F24" s="91"/>
      <c r="G24" s="55"/>
      <c r="H24" s="55"/>
      <c r="I24" s="55"/>
      <c r="J24" s="55"/>
    </row>
    <row r="25" spans="1:10" ht="12.75">
      <c r="A25" s="89"/>
      <c r="B25" s="88"/>
      <c r="C25" s="50"/>
      <c r="D25" s="50"/>
      <c r="E25" s="99"/>
      <c r="F25" s="91"/>
      <c r="G25" s="55"/>
      <c r="H25" s="55"/>
      <c r="I25" s="55"/>
      <c r="J25" s="55"/>
    </row>
    <row r="26" spans="1:10" ht="12.75">
      <c r="A26" s="92"/>
      <c r="B26" s="92" t="s">
        <v>12</v>
      </c>
      <c r="C26" s="93" t="s">
        <v>2</v>
      </c>
      <c r="D26" s="93" t="s">
        <v>3</v>
      </c>
      <c r="E26" s="94" t="s">
        <v>4</v>
      </c>
      <c r="F26" s="95"/>
      <c r="G26" s="55"/>
      <c r="H26" s="55"/>
      <c r="I26" s="55"/>
      <c r="J26" s="55"/>
    </row>
    <row r="27" spans="1:10" ht="12.75">
      <c r="A27" s="73"/>
      <c r="B27" s="73" t="s">
        <v>14</v>
      </c>
      <c r="C27" s="70">
        <v>1</v>
      </c>
      <c r="D27" s="70">
        <v>3</v>
      </c>
      <c r="E27" s="71">
        <v>0.5</v>
      </c>
      <c r="F27" s="40">
        <f>E27*max!B$2</f>
        <v>175</v>
      </c>
      <c r="G27" s="61"/>
      <c r="H27" s="61"/>
      <c r="I27" s="61"/>
      <c r="J27" s="61"/>
    </row>
    <row r="28" spans="1:10" ht="12.75">
      <c r="A28" s="73"/>
      <c r="B28" s="73"/>
      <c r="C28" s="70">
        <v>1</v>
      </c>
      <c r="D28" s="70">
        <v>3</v>
      </c>
      <c r="E28" s="71">
        <v>0.6</v>
      </c>
      <c r="F28" s="40">
        <f>E28*max!B$2</f>
        <v>210</v>
      </c>
      <c r="G28" s="61"/>
      <c r="H28" s="61"/>
      <c r="I28" s="61"/>
      <c r="J28" s="61"/>
    </row>
    <row r="29" spans="1:10" ht="12.75">
      <c r="A29" s="73"/>
      <c r="B29" s="73"/>
      <c r="C29" s="70">
        <v>1</v>
      </c>
      <c r="D29" s="70">
        <v>3</v>
      </c>
      <c r="E29" s="71">
        <v>0.7</v>
      </c>
      <c r="F29" s="40">
        <f>E29*max!B$2</f>
        <v>244.99999999999997</v>
      </c>
      <c r="G29" s="61"/>
      <c r="H29" s="61"/>
      <c r="I29" s="61"/>
      <c r="J29" s="61"/>
    </row>
    <row r="30" spans="1:10" ht="12.75">
      <c r="A30" s="73"/>
      <c r="B30" s="73"/>
      <c r="C30" s="70">
        <v>2</v>
      </c>
      <c r="D30" s="70">
        <v>3</v>
      </c>
      <c r="E30" s="71">
        <v>0.8</v>
      </c>
      <c r="F30" s="40">
        <f>E30*max!B$2</f>
        <v>280</v>
      </c>
      <c r="G30" s="61"/>
      <c r="H30" s="61"/>
      <c r="I30" s="61"/>
      <c r="J30" s="61"/>
    </row>
    <row r="31" spans="1:10" ht="12.75">
      <c r="A31" s="73"/>
      <c r="B31" s="73"/>
      <c r="C31" s="70">
        <v>2</v>
      </c>
      <c r="D31" s="70">
        <v>2</v>
      </c>
      <c r="E31" s="71">
        <v>0.85</v>
      </c>
      <c r="F31" s="40">
        <f>E31*max!B$2</f>
        <v>297.5</v>
      </c>
      <c r="G31" s="61"/>
      <c r="H31" s="61"/>
      <c r="I31" s="61"/>
      <c r="J31" s="61"/>
    </row>
    <row r="32" spans="1:10" ht="12.75">
      <c r="A32" s="73"/>
      <c r="B32" s="73"/>
      <c r="C32" s="70"/>
      <c r="D32" s="70"/>
      <c r="E32" s="71"/>
      <c r="F32" s="115"/>
      <c r="G32" s="61"/>
      <c r="H32" s="61"/>
      <c r="I32" s="66"/>
      <c r="J32" s="67"/>
    </row>
    <row r="33" spans="1:10" ht="12.75">
      <c r="A33" s="73"/>
      <c r="B33" s="73"/>
      <c r="C33" s="70"/>
      <c r="D33" s="70"/>
      <c r="E33" s="71"/>
      <c r="F33" s="115"/>
      <c r="G33" s="55"/>
      <c r="H33" s="55"/>
      <c r="I33" s="55"/>
      <c r="J33" s="55"/>
    </row>
    <row r="34" spans="1:10" ht="12.75">
      <c r="A34" s="96"/>
      <c r="B34" s="78" t="s">
        <v>13</v>
      </c>
      <c r="C34" s="82">
        <v>1</v>
      </c>
      <c r="D34" s="82">
        <v>3</v>
      </c>
      <c r="E34" s="80">
        <v>0.5</v>
      </c>
      <c r="F34" s="43">
        <f>E34*max!B$3</f>
        <v>262.5</v>
      </c>
      <c r="G34" s="61"/>
      <c r="H34" s="61"/>
      <c r="I34" s="61"/>
      <c r="J34" s="61"/>
    </row>
    <row r="35" spans="1:10" ht="12.75">
      <c r="A35" s="96"/>
      <c r="B35" s="96"/>
      <c r="C35" s="82">
        <v>1</v>
      </c>
      <c r="D35" s="82">
        <v>3</v>
      </c>
      <c r="E35" s="80">
        <v>0.6</v>
      </c>
      <c r="F35" s="43">
        <f>E35*max!B$3</f>
        <v>315</v>
      </c>
      <c r="G35" s="61"/>
      <c r="H35" s="61"/>
      <c r="I35" s="61"/>
      <c r="J35" s="61"/>
    </row>
    <row r="36" spans="1:10" ht="12.75">
      <c r="A36" s="96"/>
      <c r="B36" s="96"/>
      <c r="C36" s="82">
        <v>1</v>
      </c>
      <c r="D36" s="82">
        <v>2</v>
      </c>
      <c r="E36" s="80">
        <v>0.7</v>
      </c>
      <c r="F36" s="43">
        <f>E36*max!B$3</f>
        <v>367.5</v>
      </c>
      <c r="G36" s="61"/>
      <c r="H36" s="61"/>
      <c r="I36" s="61"/>
      <c r="J36" s="61"/>
    </row>
    <row r="37" spans="1:10" ht="12.75">
      <c r="A37" s="96"/>
      <c r="B37" s="96"/>
      <c r="C37" s="82">
        <v>2</v>
      </c>
      <c r="D37" s="82">
        <v>3</v>
      </c>
      <c r="E37" s="80">
        <v>0.8</v>
      </c>
      <c r="F37" s="43">
        <f>E37*max!B$3</f>
        <v>420</v>
      </c>
      <c r="G37" s="61"/>
      <c r="H37" s="61"/>
      <c r="I37" s="61"/>
      <c r="J37" s="61"/>
    </row>
    <row r="38" spans="1:10" ht="12.75">
      <c r="A38" s="96"/>
      <c r="B38" s="96"/>
      <c r="C38" s="82">
        <v>2</v>
      </c>
      <c r="D38" s="82">
        <v>2</v>
      </c>
      <c r="E38" s="80">
        <v>0.85</v>
      </c>
      <c r="F38" s="43">
        <f>E38*max!B$3</f>
        <v>446.25</v>
      </c>
      <c r="G38" s="61"/>
      <c r="H38" s="61"/>
      <c r="I38" s="61"/>
      <c r="J38" s="61"/>
    </row>
    <row r="39" spans="1:10" ht="12.75">
      <c r="A39" s="96"/>
      <c r="B39" s="96"/>
      <c r="C39" s="82"/>
      <c r="D39" s="82"/>
      <c r="E39" s="80"/>
      <c r="F39" s="117"/>
      <c r="G39" s="61"/>
      <c r="H39" s="61"/>
      <c r="I39" s="66"/>
      <c r="J39" s="67"/>
    </row>
    <row r="40" spans="1:10" ht="12.75">
      <c r="A40" s="96"/>
      <c r="B40" s="96"/>
      <c r="C40" s="82"/>
      <c r="D40" s="82"/>
      <c r="E40" s="80"/>
      <c r="F40" s="117"/>
      <c r="G40" s="55"/>
      <c r="H40" s="55"/>
      <c r="I40" s="55"/>
      <c r="J40" s="55"/>
    </row>
    <row r="41" spans="1:10" ht="12.75">
      <c r="A41" s="73"/>
      <c r="B41" s="73" t="s">
        <v>14</v>
      </c>
      <c r="C41" s="70">
        <v>1</v>
      </c>
      <c r="D41" s="70">
        <v>5</v>
      </c>
      <c r="E41" s="71">
        <v>0.55</v>
      </c>
      <c r="F41" s="40">
        <f>E41*max!B$2</f>
        <v>192.50000000000003</v>
      </c>
      <c r="G41" s="61"/>
      <c r="H41" s="61"/>
      <c r="I41" s="61"/>
      <c r="J41" s="61"/>
    </row>
    <row r="42" spans="1:10" ht="12.75">
      <c r="A42" s="73"/>
      <c r="B42" s="73"/>
      <c r="C42" s="70">
        <v>1</v>
      </c>
      <c r="D42" s="70">
        <v>5</v>
      </c>
      <c r="E42" s="71">
        <v>0.65</v>
      </c>
      <c r="F42" s="40">
        <f>E42*max!B$2</f>
        <v>227.5</v>
      </c>
      <c r="G42" s="61"/>
      <c r="H42" s="61"/>
      <c r="I42" s="61"/>
      <c r="J42" s="61"/>
    </row>
    <row r="43" spans="1:10" ht="12.75">
      <c r="A43" s="73"/>
      <c r="B43" s="73"/>
      <c r="C43" s="70">
        <v>3</v>
      </c>
      <c r="D43" s="70">
        <v>4</v>
      </c>
      <c r="E43" s="71">
        <v>0.75</v>
      </c>
      <c r="F43" s="40">
        <f>E43*max!B$2</f>
        <v>262.5</v>
      </c>
      <c r="G43" s="61"/>
      <c r="H43" s="61"/>
      <c r="I43" s="61"/>
      <c r="J43" s="61"/>
    </row>
    <row r="44" spans="1:10" ht="12.75">
      <c r="A44" s="73"/>
      <c r="B44" s="73"/>
      <c r="C44" s="70"/>
      <c r="D44" s="70"/>
      <c r="E44" s="71"/>
      <c r="F44" s="115"/>
      <c r="G44" s="61"/>
      <c r="H44" s="61"/>
      <c r="I44" s="66"/>
      <c r="J44" s="67"/>
    </row>
    <row r="45" spans="1:10" ht="12.75">
      <c r="A45" s="73"/>
      <c r="B45" s="73" t="s">
        <v>10</v>
      </c>
      <c r="C45" s="70">
        <v>3</v>
      </c>
      <c r="D45" s="70">
        <v>10</v>
      </c>
      <c r="E45" s="71"/>
      <c r="F45" s="115"/>
      <c r="G45" s="55"/>
      <c r="H45" s="55"/>
      <c r="I45" s="55"/>
      <c r="J45" s="55"/>
    </row>
    <row r="46" spans="1:10" ht="12.75">
      <c r="A46" s="73"/>
      <c r="B46" s="76" t="s">
        <v>25</v>
      </c>
      <c r="C46" s="70">
        <v>3</v>
      </c>
      <c r="D46" s="70">
        <v>10</v>
      </c>
      <c r="E46" s="75"/>
      <c r="F46" s="115"/>
      <c r="G46" s="61"/>
      <c r="H46" s="61"/>
      <c r="I46" s="61"/>
      <c r="J46" s="61"/>
    </row>
    <row r="47" spans="1:10" ht="12.75">
      <c r="A47" s="118"/>
      <c r="B47" s="63" t="s">
        <v>18</v>
      </c>
      <c r="C47" s="64">
        <v>3</v>
      </c>
      <c r="D47" s="64">
        <v>5</v>
      </c>
      <c r="E47" s="65"/>
      <c r="F47" s="114"/>
      <c r="G47" s="61"/>
      <c r="H47" s="61"/>
      <c r="I47" s="61"/>
      <c r="J47" s="61"/>
    </row>
    <row r="48" spans="1:10" ht="12.75">
      <c r="A48" s="116"/>
      <c r="B48" s="78" t="s">
        <v>11</v>
      </c>
      <c r="C48" s="82">
        <v>3</v>
      </c>
      <c r="D48" s="82">
        <v>5</v>
      </c>
      <c r="E48" s="80"/>
      <c r="F48" s="117"/>
      <c r="G48" s="61"/>
      <c r="H48" s="61"/>
      <c r="I48" s="61"/>
      <c r="J48" s="61"/>
    </row>
    <row r="49" spans="1:10" ht="12.75">
      <c r="A49" s="89"/>
      <c r="B49" s="89"/>
      <c r="C49" s="50"/>
      <c r="D49" s="50"/>
      <c r="E49" s="99"/>
      <c r="F49" s="91"/>
      <c r="G49" s="61"/>
      <c r="H49" s="61"/>
      <c r="I49" s="61"/>
      <c r="J49" s="61"/>
    </row>
    <row r="50" spans="1:10" ht="12.75">
      <c r="A50" s="89"/>
      <c r="B50" s="89"/>
      <c r="C50" s="50"/>
      <c r="D50" s="50"/>
      <c r="E50" s="99"/>
      <c r="F50" s="91"/>
      <c r="G50" s="61"/>
      <c r="H50" s="61"/>
      <c r="I50" s="61"/>
      <c r="J50" s="61"/>
    </row>
    <row r="51" spans="1:10" ht="12.75">
      <c r="A51" s="89"/>
      <c r="B51" s="92" t="s">
        <v>19</v>
      </c>
      <c r="C51" s="93" t="s">
        <v>2</v>
      </c>
      <c r="D51" s="93" t="s">
        <v>3</v>
      </c>
      <c r="E51" s="94" t="s">
        <v>4</v>
      </c>
      <c r="F51" s="95"/>
      <c r="G51" s="55"/>
      <c r="H51" s="55"/>
      <c r="I51" s="55"/>
      <c r="J51" s="55"/>
    </row>
    <row r="52" spans="1:10" ht="12.75">
      <c r="A52" s="63"/>
      <c r="B52" s="63" t="s">
        <v>8</v>
      </c>
      <c r="C52" s="64">
        <v>1</v>
      </c>
      <c r="D52" s="64">
        <v>3</v>
      </c>
      <c r="E52" s="65">
        <v>0.5</v>
      </c>
      <c r="F52" s="41">
        <f>E52*max!B$1</f>
        <v>220</v>
      </c>
      <c r="G52" s="61"/>
      <c r="H52" s="61"/>
      <c r="I52" s="61"/>
      <c r="J52" s="61"/>
    </row>
    <row r="53" spans="1:10" ht="12.75">
      <c r="A53" s="63"/>
      <c r="B53" s="63"/>
      <c r="C53" s="64">
        <v>1</v>
      </c>
      <c r="D53" s="64">
        <v>3</v>
      </c>
      <c r="E53" s="65">
        <v>0.6</v>
      </c>
      <c r="F53" s="41">
        <f>E53*max!B$1</f>
        <v>264</v>
      </c>
      <c r="G53" s="61"/>
      <c r="H53" s="61"/>
      <c r="I53" s="61"/>
      <c r="J53" s="61"/>
    </row>
    <row r="54" spans="1:10" ht="12.75">
      <c r="A54" s="63"/>
      <c r="B54" s="63"/>
      <c r="C54" s="64">
        <v>1</v>
      </c>
      <c r="D54" s="64">
        <v>3</v>
      </c>
      <c r="E54" s="65">
        <v>0.7</v>
      </c>
      <c r="F54" s="41">
        <f>E54*max!B$1</f>
        <v>308</v>
      </c>
      <c r="G54" s="61"/>
      <c r="H54" s="61"/>
      <c r="I54" s="61"/>
      <c r="J54" s="61"/>
    </row>
    <row r="55" spans="1:10" ht="12.75">
      <c r="A55" s="63"/>
      <c r="B55" s="63"/>
      <c r="C55" s="64">
        <v>4</v>
      </c>
      <c r="D55" s="64">
        <v>3</v>
      </c>
      <c r="E55" s="65">
        <v>0.8</v>
      </c>
      <c r="F55" s="41">
        <f>E55*max!B$1</f>
        <v>352</v>
      </c>
      <c r="G55" s="61"/>
      <c r="H55" s="61"/>
      <c r="I55" s="61"/>
      <c r="J55" s="61"/>
    </row>
    <row r="56" spans="1:10" ht="12.75">
      <c r="A56" s="63"/>
      <c r="B56" s="63"/>
      <c r="C56" s="64"/>
      <c r="D56" s="64"/>
      <c r="E56" s="65"/>
      <c r="F56" s="114"/>
      <c r="G56" s="61"/>
      <c r="H56" s="61"/>
      <c r="I56" s="66"/>
      <c r="J56" s="67"/>
    </row>
    <row r="57" spans="1:10" ht="12.75">
      <c r="A57" s="63"/>
      <c r="B57" s="63"/>
      <c r="C57" s="64"/>
      <c r="D57" s="64"/>
      <c r="E57" s="65"/>
      <c r="F57" s="114"/>
      <c r="G57" s="55"/>
      <c r="H57" s="55"/>
      <c r="I57" s="55"/>
      <c r="J57" s="55"/>
    </row>
    <row r="58" spans="1:10" ht="12.75">
      <c r="A58" s="73"/>
      <c r="B58" s="73" t="s">
        <v>14</v>
      </c>
      <c r="C58" s="70">
        <v>1</v>
      </c>
      <c r="D58" s="70">
        <v>4</v>
      </c>
      <c r="E58" s="71">
        <v>0.5</v>
      </c>
      <c r="F58" s="40">
        <f>E58*max!B$2</f>
        <v>175</v>
      </c>
      <c r="G58" s="61"/>
      <c r="H58" s="61"/>
      <c r="I58" s="61"/>
      <c r="J58" s="61"/>
    </row>
    <row r="59" spans="1:10" ht="12.75">
      <c r="A59" s="73"/>
      <c r="B59" s="73"/>
      <c r="C59" s="70">
        <v>1</v>
      </c>
      <c r="D59" s="70">
        <v>4</v>
      </c>
      <c r="E59" s="71">
        <v>0.6</v>
      </c>
      <c r="F59" s="40">
        <f>E59*max!B$2</f>
        <v>210</v>
      </c>
      <c r="G59" s="61"/>
      <c r="H59" s="61"/>
      <c r="I59" s="61"/>
      <c r="J59" s="61"/>
    </row>
    <row r="60" spans="1:10" ht="12.75">
      <c r="A60" s="73"/>
      <c r="B60" s="73"/>
      <c r="C60" s="70">
        <v>5</v>
      </c>
      <c r="D60" s="70">
        <v>4</v>
      </c>
      <c r="E60" s="71">
        <v>0.7</v>
      </c>
      <c r="F60" s="40">
        <f>E60*max!B$2</f>
        <v>244.99999999999997</v>
      </c>
      <c r="G60" s="61"/>
      <c r="H60" s="61"/>
      <c r="I60" s="61"/>
      <c r="J60" s="61"/>
    </row>
    <row r="61" spans="1:10" ht="12.75">
      <c r="A61" s="73"/>
      <c r="B61" s="73"/>
      <c r="C61" s="70"/>
      <c r="D61" s="70"/>
      <c r="E61" s="71"/>
      <c r="F61" s="115"/>
      <c r="G61" s="61"/>
      <c r="H61" s="61"/>
      <c r="I61" s="66"/>
      <c r="J61" s="67"/>
    </row>
    <row r="62" spans="1:10" ht="12.75">
      <c r="A62" s="73"/>
      <c r="B62" s="73" t="s">
        <v>10</v>
      </c>
      <c r="C62" s="70">
        <v>3</v>
      </c>
      <c r="D62" s="70">
        <v>10</v>
      </c>
      <c r="E62" s="75"/>
      <c r="F62" s="115"/>
      <c r="G62" s="55"/>
      <c r="H62" s="55"/>
      <c r="I62" s="55"/>
      <c r="J62" s="55"/>
    </row>
    <row r="63" spans="1:10" ht="12.75">
      <c r="A63" s="73"/>
      <c r="B63" s="76" t="s">
        <v>25</v>
      </c>
      <c r="C63" s="70">
        <v>3</v>
      </c>
      <c r="D63" s="70">
        <v>10</v>
      </c>
      <c r="E63" s="71"/>
      <c r="F63" s="115"/>
      <c r="G63" s="61"/>
      <c r="H63" s="61"/>
      <c r="I63" s="61"/>
      <c r="J63" s="61"/>
    </row>
    <row r="64" spans="1:10" ht="12.75">
      <c r="A64" s="73"/>
      <c r="B64" s="76"/>
      <c r="C64" s="70"/>
      <c r="D64" s="70"/>
      <c r="E64" s="71"/>
      <c r="F64" s="115"/>
      <c r="G64" s="61"/>
      <c r="H64" s="61"/>
      <c r="I64" s="61"/>
      <c r="J64" s="61"/>
    </row>
    <row r="65" spans="1:10" ht="12.75">
      <c r="A65" s="116"/>
      <c r="B65" s="78" t="s">
        <v>9</v>
      </c>
      <c r="C65" s="82">
        <v>3</v>
      </c>
      <c r="D65" s="82">
        <v>5</v>
      </c>
      <c r="E65" s="80"/>
      <c r="F65" s="117"/>
      <c r="G65" s="89"/>
      <c r="H65" s="89"/>
      <c r="I65" s="89"/>
      <c r="J65" s="89"/>
    </row>
    <row r="66" spans="1:10" ht="12.75">
      <c r="A66" s="116"/>
      <c r="B66" s="78" t="s">
        <v>11</v>
      </c>
      <c r="C66" s="82">
        <v>3</v>
      </c>
      <c r="D66" s="82">
        <v>5</v>
      </c>
      <c r="E66" s="80"/>
      <c r="F66" s="117"/>
      <c r="G66" s="89"/>
      <c r="H66" s="89"/>
      <c r="I66" s="89"/>
      <c r="J66" s="89"/>
    </row>
    <row r="67" spans="5:10" ht="12.75">
      <c r="E67" s="106"/>
      <c r="G67" s="89"/>
      <c r="H67" s="89"/>
      <c r="I67" s="89"/>
      <c r="J67" s="89"/>
    </row>
    <row r="68" spans="2:11" ht="12.75">
      <c r="B68" s="89"/>
      <c r="C68" s="89"/>
      <c r="D68" s="89"/>
      <c r="E68" s="229"/>
      <c r="F68" s="89"/>
      <c r="G68" s="89"/>
      <c r="H68" s="89"/>
      <c r="I68" s="89"/>
      <c r="J68" s="89"/>
      <c r="K68" s="89"/>
    </row>
    <row r="69" spans="2:11" ht="12.75">
      <c r="B69" s="89"/>
      <c r="C69" s="89"/>
      <c r="D69" s="89"/>
      <c r="E69" s="229"/>
      <c r="F69" s="91"/>
      <c r="G69" s="55"/>
      <c r="H69" s="55"/>
      <c r="I69" s="55"/>
      <c r="J69" s="55"/>
      <c r="K69" s="89"/>
    </row>
    <row r="70" spans="2:11" ht="12.75">
      <c r="B70" s="89"/>
      <c r="C70" s="89"/>
      <c r="D70" s="89"/>
      <c r="E70" s="234"/>
      <c r="F70" s="91"/>
      <c r="G70" s="50"/>
      <c r="H70" s="50"/>
      <c r="I70" s="226"/>
      <c r="J70" s="227"/>
      <c r="K70" s="89"/>
    </row>
    <row r="71" spans="2:11" ht="12.75">
      <c r="B71" s="89"/>
      <c r="C71" s="89"/>
      <c r="D71" s="89"/>
      <c r="E71" s="50"/>
      <c r="F71" s="91"/>
      <c r="G71" s="50"/>
      <c r="H71" s="50"/>
      <c r="I71" s="50"/>
      <c r="J71" s="7"/>
      <c r="K71" s="89"/>
    </row>
    <row r="72" spans="2:11" ht="12.75">
      <c r="B72" s="89"/>
      <c r="C72" s="89"/>
      <c r="D72" s="89"/>
      <c r="E72" s="234"/>
      <c r="F72" s="91"/>
      <c r="G72" s="50"/>
      <c r="H72" s="50"/>
      <c r="I72" s="226"/>
      <c r="J72" s="227"/>
      <c r="K72" s="89"/>
    </row>
    <row r="73" spans="2:11" ht="12.75">
      <c r="B73" s="89"/>
      <c r="C73" s="89"/>
      <c r="D73" s="89"/>
      <c r="E73" s="50"/>
      <c r="F73" s="91"/>
      <c r="G73" s="50"/>
      <c r="H73" s="50"/>
      <c r="I73" s="50"/>
      <c r="J73" s="7"/>
      <c r="K73" s="89"/>
    </row>
    <row r="74" spans="2:11" ht="12.75">
      <c r="B74" s="89"/>
      <c r="C74" s="89"/>
      <c r="D74" s="89"/>
      <c r="E74" s="234"/>
      <c r="F74" s="61"/>
      <c r="G74" s="50"/>
      <c r="H74" s="50"/>
      <c r="I74" s="226"/>
      <c r="J74" s="227"/>
      <c r="K74" s="89"/>
    </row>
    <row r="75" spans="2:11" ht="12.75">
      <c r="B75" s="89"/>
      <c r="C75" s="89"/>
      <c r="D75" s="89"/>
      <c r="E75" s="229"/>
      <c r="F75" s="89"/>
      <c r="G75" s="89"/>
      <c r="H75" s="89"/>
      <c r="I75" s="89"/>
      <c r="J75" s="89"/>
      <c r="K75" s="89"/>
    </row>
    <row r="76" spans="2:11" ht="12.75">
      <c r="B76" s="89"/>
      <c r="C76" s="98"/>
      <c r="D76" s="149"/>
      <c r="E76" s="89"/>
      <c r="F76" s="98"/>
      <c r="G76" s="149"/>
      <c r="H76" s="89"/>
      <c r="I76" s="89"/>
      <c r="J76" s="228"/>
      <c r="K76" s="89"/>
    </row>
    <row r="77" spans="2:11" ht="12.75">
      <c r="B77" s="239"/>
      <c r="C77" s="98"/>
      <c r="D77" s="149"/>
      <c r="E77" s="89"/>
      <c r="F77" s="89"/>
      <c r="G77" s="50"/>
      <c r="H77" s="89"/>
      <c r="I77" s="89"/>
      <c r="J77" s="50"/>
      <c r="K77" s="89"/>
    </row>
    <row r="78" spans="2:11" ht="12.75">
      <c r="B78" s="239"/>
      <c r="C78" s="89"/>
      <c r="D78" s="50"/>
      <c r="E78" s="230"/>
      <c r="F78" s="89"/>
      <c r="G78" s="89"/>
      <c r="H78" s="89"/>
      <c r="I78" s="89"/>
      <c r="J78" s="89"/>
      <c r="K78" s="89"/>
    </row>
    <row r="79" spans="2:11" ht="12.75">
      <c r="B79" s="239"/>
      <c r="C79" s="89"/>
      <c r="D79" s="50"/>
      <c r="E79" s="230"/>
      <c r="F79" s="89"/>
      <c r="G79" s="89"/>
      <c r="H79" s="89"/>
      <c r="I79" s="89"/>
      <c r="J79" s="89"/>
      <c r="K79" s="89"/>
    </row>
    <row r="80" spans="2:11" ht="12.75">
      <c r="B80" s="239"/>
      <c r="C80" s="89"/>
      <c r="D80" s="50"/>
      <c r="E80" s="230"/>
      <c r="F80" s="89"/>
      <c r="G80" s="89"/>
      <c r="H80" s="89"/>
      <c r="I80" s="89"/>
      <c r="J80" s="89"/>
      <c r="K80" s="89"/>
    </row>
    <row r="81" spans="2:11" ht="12.75">
      <c r="B81" s="239"/>
      <c r="C81" s="89"/>
      <c r="D81" s="50"/>
      <c r="E81" s="230"/>
      <c r="F81" s="89"/>
      <c r="G81" s="89"/>
      <c r="H81" s="89"/>
      <c r="I81" s="89"/>
      <c r="J81" s="89"/>
      <c r="K81" s="89"/>
    </row>
    <row r="82" spans="2:11" ht="12.75">
      <c r="B82" s="239"/>
      <c r="C82" s="89"/>
      <c r="D82" s="50"/>
      <c r="E82" s="89"/>
      <c r="F82" s="89"/>
      <c r="G82" s="89"/>
      <c r="H82" s="89"/>
      <c r="I82" s="89"/>
      <c r="J82" s="89"/>
      <c r="K82" s="89"/>
    </row>
    <row r="83" spans="2:11" ht="12.75">
      <c r="B83" s="239"/>
      <c r="C83" s="89"/>
      <c r="D83" s="50"/>
      <c r="E83" s="89"/>
      <c r="F83" s="89"/>
      <c r="G83" s="89"/>
      <c r="H83" s="89"/>
      <c r="I83" s="89"/>
      <c r="J83" s="89"/>
      <c r="K83" s="89"/>
    </row>
    <row r="84" spans="2:11" ht="12.75">
      <c r="B84" s="239"/>
      <c r="C84" s="89"/>
      <c r="D84" s="50"/>
      <c r="E84" s="89"/>
      <c r="F84" s="89"/>
      <c r="G84" s="89"/>
      <c r="H84" s="89"/>
      <c r="I84" s="89"/>
      <c r="J84" s="89"/>
      <c r="K84" s="89"/>
    </row>
    <row r="85" spans="2:11" ht="12.75">
      <c r="B85" s="239"/>
      <c r="C85" s="89"/>
      <c r="D85" s="50"/>
      <c r="E85" s="89"/>
      <c r="F85" s="89"/>
      <c r="G85" s="89"/>
      <c r="H85" s="89"/>
      <c r="I85" s="89"/>
      <c r="J85" s="89"/>
      <c r="K85" s="89"/>
    </row>
    <row r="86" spans="2:11" ht="12.75">
      <c r="B86" s="239"/>
      <c r="C86" s="89"/>
      <c r="D86" s="89"/>
      <c r="E86" s="89"/>
      <c r="F86" s="89"/>
      <c r="G86" s="89"/>
      <c r="H86" s="89"/>
      <c r="I86" s="89"/>
      <c r="J86" s="89"/>
      <c r="K86" s="89"/>
    </row>
    <row r="87" spans="2:11" ht="12.75">
      <c r="B87" s="239"/>
      <c r="C87" s="98"/>
      <c r="D87" s="149"/>
      <c r="E87" s="89"/>
      <c r="F87" s="89"/>
      <c r="G87" s="89"/>
      <c r="H87" s="89"/>
      <c r="I87" s="89"/>
      <c r="J87" s="89"/>
      <c r="K87" s="89"/>
    </row>
    <row r="88" spans="2:11" ht="12.75">
      <c r="B88" s="239"/>
      <c r="C88" s="89"/>
      <c r="D88" s="50"/>
      <c r="E88" s="230"/>
      <c r="F88" s="89"/>
      <c r="G88" s="89"/>
      <c r="H88" s="89"/>
      <c r="I88" s="89"/>
      <c r="J88" s="89"/>
      <c r="K88" s="89"/>
    </row>
    <row r="89" spans="2:11" ht="12.75">
      <c r="B89" s="239"/>
      <c r="C89" s="89"/>
      <c r="D89" s="50"/>
      <c r="E89" s="230"/>
      <c r="F89" s="89"/>
      <c r="G89" s="89"/>
      <c r="H89" s="89"/>
      <c r="I89" s="89"/>
      <c r="J89" s="89"/>
      <c r="K89" s="89"/>
    </row>
    <row r="90" spans="2:11" ht="12.75">
      <c r="B90" s="239"/>
      <c r="C90" s="89"/>
      <c r="D90" s="50"/>
      <c r="E90" s="230"/>
      <c r="F90" s="89"/>
      <c r="G90" s="89"/>
      <c r="H90" s="89"/>
      <c r="I90" s="89"/>
      <c r="J90" s="89"/>
      <c r="K90" s="89"/>
    </row>
    <row r="91" spans="2:11" ht="12.75">
      <c r="B91" s="239"/>
      <c r="C91" s="89"/>
      <c r="D91" s="50"/>
      <c r="E91" s="230"/>
      <c r="F91" s="89"/>
      <c r="G91" s="89"/>
      <c r="H91" s="89"/>
      <c r="I91" s="89"/>
      <c r="J91" s="89"/>
      <c r="K91" s="89"/>
    </row>
    <row r="92" spans="2:11" ht="12.75">
      <c r="B92" s="239"/>
      <c r="C92" s="89"/>
      <c r="D92" s="50"/>
      <c r="E92" s="89"/>
      <c r="F92" s="89"/>
      <c r="G92" s="89"/>
      <c r="H92" s="89"/>
      <c r="I92" s="89"/>
      <c r="J92" s="89"/>
      <c r="K92" s="89"/>
    </row>
    <row r="93" spans="2:11" ht="12.75">
      <c r="B93" s="239"/>
      <c r="C93" s="89"/>
      <c r="D93" s="50"/>
      <c r="E93" s="89"/>
      <c r="F93" s="89"/>
      <c r="G93" s="89"/>
      <c r="H93" s="89"/>
      <c r="I93" s="89"/>
      <c r="J93" s="89"/>
      <c r="K93" s="89"/>
    </row>
    <row r="94" spans="2:11" ht="12.75">
      <c r="B94" s="239"/>
      <c r="C94" s="89"/>
      <c r="D94" s="50"/>
      <c r="E94" s="89"/>
      <c r="F94" s="89"/>
      <c r="G94" s="89"/>
      <c r="H94" s="89"/>
      <c r="I94" s="89"/>
      <c r="J94" s="89"/>
      <c r="K94" s="89"/>
    </row>
    <row r="95" spans="2:11" ht="12.75">
      <c r="B95" s="239"/>
      <c r="C95" s="89"/>
      <c r="D95" s="50"/>
      <c r="E95" s="89"/>
      <c r="F95" s="89"/>
      <c r="G95" s="89"/>
      <c r="H95" s="89"/>
      <c r="I95" s="89"/>
      <c r="J95" s="89"/>
      <c r="K95" s="89"/>
    </row>
    <row r="96" spans="2:11" ht="12.75">
      <c r="B96" s="239"/>
      <c r="C96" s="89"/>
      <c r="D96" s="89"/>
      <c r="E96" s="89"/>
      <c r="F96" s="89"/>
      <c r="G96" s="89"/>
      <c r="H96" s="89"/>
      <c r="I96" s="89"/>
      <c r="J96" s="89"/>
      <c r="K96" s="89"/>
    </row>
    <row r="97" spans="2:11" ht="12.75">
      <c r="B97" s="239"/>
      <c r="C97" s="98"/>
      <c r="D97" s="149"/>
      <c r="E97" s="89"/>
      <c r="F97" s="89"/>
      <c r="G97" s="89"/>
      <c r="H97" s="89"/>
      <c r="I97" s="89"/>
      <c r="J97" s="89"/>
      <c r="K97" s="89"/>
    </row>
    <row r="98" spans="2:11" ht="12.75">
      <c r="B98" s="239"/>
      <c r="C98" s="89"/>
      <c r="D98" s="91"/>
      <c r="E98" s="230"/>
      <c r="F98" s="89"/>
      <c r="G98" s="89"/>
      <c r="H98" s="89"/>
      <c r="I98" s="89"/>
      <c r="J98" s="89"/>
      <c r="K98" s="89"/>
    </row>
    <row r="99" spans="2:11" ht="12.75">
      <c r="B99" s="239"/>
      <c r="C99" s="89"/>
      <c r="D99" s="50"/>
      <c r="E99" s="230"/>
      <c r="F99" s="89"/>
      <c r="G99" s="89"/>
      <c r="H99" s="89"/>
      <c r="I99" s="89"/>
      <c r="J99" s="89"/>
      <c r="K99" s="89"/>
    </row>
    <row r="100" spans="2:11" ht="12.75">
      <c r="B100" s="239"/>
      <c r="C100" s="89"/>
      <c r="D100" s="50"/>
      <c r="E100" s="230"/>
      <c r="F100" s="89"/>
      <c r="G100" s="89"/>
      <c r="H100" s="89"/>
      <c r="I100" s="89"/>
      <c r="J100" s="89"/>
      <c r="K100" s="89"/>
    </row>
    <row r="101" spans="2:11" ht="12.75">
      <c r="B101" s="239"/>
      <c r="C101" s="89"/>
      <c r="D101" s="50"/>
      <c r="E101" s="230"/>
      <c r="F101" s="89"/>
      <c r="G101" s="89"/>
      <c r="H101" s="89"/>
      <c r="I101" s="89"/>
      <c r="J101" s="89"/>
      <c r="K101" s="89"/>
    </row>
    <row r="102" spans="2:11" ht="12.75">
      <c r="B102" s="239"/>
      <c r="C102" s="89"/>
      <c r="D102" s="50"/>
      <c r="E102" s="89"/>
      <c r="F102" s="89"/>
      <c r="G102" s="89"/>
      <c r="H102" s="89"/>
      <c r="I102" s="89"/>
      <c r="J102" s="89"/>
      <c r="K102" s="89"/>
    </row>
    <row r="103" spans="2:11" ht="12.75">
      <c r="B103" s="239"/>
      <c r="C103" s="89"/>
      <c r="D103" s="50"/>
      <c r="E103" s="89"/>
      <c r="F103" s="89"/>
      <c r="G103" s="89"/>
      <c r="H103" s="89"/>
      <c r="I103" s="89"/>
      <c r="J103" s="89"/>
      <c r="K103" s="89"/>
    </row>
    <row r="104" spans="2:11" ht="12.75">
      <c r="B104" s="23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 ht="12.75">
      <c r="B105" s="89"/>
      <c r="C105" s="89"/>
      <c r="D105" s="50"/>
      <c r="E105" s="89"/>
      <c r="F105" s="89"/>
      <c r="G105" s="89"/>
      <c r="H105" s="89"/>
      <c r="I105" s="89"/>
      <c r="J105" s="89"/>
      <c r="K105" s="89"/>
    </row>
    <row r="106" spans="2:11" ht="12.75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7:10" ht="12.75">
      <c r="G107" s="89"/>
      <c r="H107" s="89"/>
      <c r="I107" s="89"/>
      <c r="J107" s="89"/>
    </row>
    <row r="108" spans="7:10" ht="12.75">
      <c r="G108" s="89"/>
      <c r="H108" s="89"/>
      <c r="I108" s="89"/>
      <c r="J108" s="89"/>
    </row>
    <row r="109" spans="7:10" ht="12.75">
      <c r="G109" s="89"/>
      <c r="H109" s="89"/>
      <c r="I109" s="89"/>
      <c r="J109" s="89"/>
    </row>
    <row r="110" spans="7:10" ht="12.75">
      <c r="G110" s="89"/>
      <c r="H110" s="89"/>
      <c r="I110" s="89"/>
      <c r="J110" s="89"/>
    </row>
    <row r="111" spans="7:10" ht="12.75">
      <c r="G111" s="89"/>
      <c r="H111" s="89"/>
      <c r="I111" s="89"/>
      <c r="J111" s="89"/>
    </row>
    <row r="112" spans="7:10" ht="12.75">
      <c r="G112" s="89"/>
      <c r="H112" s="89"/>
      <c r="I112" s="89"/>
      <c r="J112" s="89"/>
    </row>
    <row r="113" spans="7:10" ht="12.75">
      <c r="G113" s="89"/>
      <c r="H113" s="89"/>
      <c r="I113" s="89"/>
      <c r="J113" s="89"/>
    </row>
    <row r="114" spans="7:10" ht="12.75">
      <c r="G114" s="89"/>
      <c r="H114" s="89"/>
      <c r="I114" s="89"/>
      <c r="J114" s="89"/>
    </row>
    <row r="115" spans="7:10" ht="12.75">
      <c r="G115" s="89"/>
      <c r="H115" s="89"/>
      <c r="I115" s="89"/>
      <c r="J115" s="89"/>
    </row>
    <row r="116" spans="7:10" ht="12.75">
      <c r="G116" s="89"/>
      <c r="H116" s="89"/>
      <c r="I116" s="89"/>
      <c r="J116" s="89"/>
    </row>
    <row r="117" spans="7:10" ht="12.75">
      <c r="G117" s="89"/>
      <c r="H117" s="89"/>
      <c r="I117" s="89"/>
      <c r="J117" s="89"/>
    </row>
    <row r="118" spans="7:10" ht="12.75">
      <c r="G118" s="89"/>
      <c r="H118" s="89"/>
      <c r="I118" s="89"/>
      <c r="J118" s="89"/>
    </row>
    <row r="119" spans="7:10" ht="12.75">
      <c r="G119" s="89"/>
      <c r="H119" s="89"/>
      <c r="I119" s="89"/>
      <c r="J119" s="89"/>
    </row>
    <row r="120" spans="7:10" ht="12.75">
      <c r="G120" s="89"/>
      <c r="H120" s="89"/>
      <c r="I120" s="89"/>
      <c r="J120" s="89"/>
    </row>
    <row r="121" spans="7:10" ht="12.75">
      <c r="G121" s="89"/>
      <c r="H121" s="89"/>
      <c r="I121" s="89"/>
      <c r="J121" s="89"/>
    </row>
    <row r="122" spans="7:10" ht="12.75">
      <c r="G122" s="89"/>
      <c r="H122" s="89"/>
      <c r="I122" s="89"/>
      <c r="J122" s="89"/>
    </row>
    <row r="123" spans="7:10" ht="12.75">
      <c r="G123" s="89"/>
      <c r="H123" s="89"/>
      <c r="I123" s="89"/>
      <c r="J123" s="89"/>
    </row>
    <row r="124" spans="7:10" ht="12.75">
      <c r="G124" s="89"/>
      <c r="H124" s="89"/>
      <c r="I124" s="89"/>
      <c r="J124" s="89"/>
    </row>
    <row r="125" spans="7:10" ht="12.75">
      <c r="G125" s="89"/>
      <c r="H125" s="89"/>
      <c r="I125" s="89"/>
      <c r="J125" s="89"/>
    </row>
    <row r="126" spans="7:10" ht="12.75">
      <c r="G126" s="89"/>
      <c r="H126" s="89"/>
      <c r="I126" s="89"/>
      <c r="J126" s="89"/>
    </row>
    <row r="127" spans="7:10" ht="12.75">
      <c r="G127" s="89"/>
      <c r="H127" s="89"/>
      <c r="I127" s="89"/>
      <c r="J127" s="89"/>
    </row>
    <row r="128" spans="7:10" ht="12.75">
      <c r="G128" s="89"/>
      <c r="H128" s="89"/>
      <c r="I128" s="89"/>
      <c r="J128" s="89"/>
    </row>
    <row r="129" spans="7:10" ht="12.75">
      <c r="G129" s="89"/>
      <c r="H129" s="89"/>
      <c r="I129" s="89"/>
      <c r="J129" s="89"/>
    </row>
    <row r="130" spans="7:10" ht="12.75">
      <c r="G130" s="89"/>
      <c r="H130" s="89"/>
      <c r="I130" s="89"/>
      <c r="J130" s="89"/>
    </row>
    <row r="131" spans="7:10" ht="12.75">
      <c r="G131" s="89"/>
      <c r="H131" s="89"/>
      <c r="I131" s="89"/>
      <c r="J131" s="89"/>
    </row>
    <row r="132" spans="7:10" ht="12.75">
      <c r="G132" s="89"/>
      <c r="H132" s="89"/>
      <c r="I132" s="89"/>
      <c r="J132" s="89"/>
    </row>
    <row r="133" spans="7:10" ht="12.75">
      <c r="G133" s="89"/>
      <c r="H133" s="89"/>
      <c r="I133" s="89"/>
      <c r="J133" s="89"/>
    </row>
    <row r="134" spans="7:10" ht="12.75">
      <c r="G134" s="89"/>
      <c r="H134" s="89"/>
      <c r="I134" s="89"/>
      <c r="J134" s="89"/>
    </row>
    <row r="135" spans="7:10" ht="12.75">
      <c r="G135" s="89"/>
      <c r="H135" s="89"/>
      <c r="I135" s="89"/>
      <c r="J135" s="89"/>
    </row>
    <row r="136" spans="7:10" ht="12.75">
      <c r="G136" s="89"/>
      <c r="H136" s="89"/>
      <c r="I136" s="89"/>
      <c r="J136" s="89"/>
    </row>
    <row r="137" spans="7:10" ht="12.75">
      <c r="G137" s="89"/>
      <c r="H137" s="89"/>
      <c r="I137" s="89"/>
      <c r="J137" s="89"/>
    </row>
    <row r="138" spans="7:10" ht="12.75">
      <c r="G138" s="89"/>
      <c r="H138" s="89"/>
      <c r="I138" s="89"/>
      <c r="J138" s="89"/>
    </row>
    <row r="139" spans="7:10" ht="12.75">
      <c r="G139" s="89"/>
      <c r="H139" s="89"/>
      <c r="I139" s="89"/>
      <c r="J139" s="89"/>
    </row>
    <row r="140" spans="7:10" ht="12.75">
      <c r="G140" s="89"/>
      <c r="H140" s="89"/>
      <c r="I140" s="89"/>
      <c r="J140" s="89"/>
    </row>
    <row r="141" spans="7:10" ht="12.75">
      <c r="G141" s="89"/>
      <c r="H141" s="89"/>
      <c r="I141" s="89"/>
      <c r="J141" s="89"/>
    </row>
    <row r="142" spans="7:10" ht="12.75">
      <c r="G142" s="89"/>
      <c r="H142" s="89"/>
      <c r="I142" s="89"/>
      <c r="J142" s="89"/>
    </row>
    <row r="143" spans="7:10" ht="12.75">
      <c r="G143" s="89"/>
      <c r="H143" s="89"/>
      <c r="I143" s="89"/>
      <c r="J143" s="89"/>
    </row>
    <row r="144" spans="7:10" ht="12.75">
      <c r="G144" s="89"/>
      <c r="H144" s="89"/>
      <c r="I144" s="89"/>
      <c r="J144" s="89"/>
    </row>
    <row r="145" spans="7:10" ht="12.75">
      <c r="G145" s="89"/>
      <c r="H145" s="89"/>
      <c r="I145" s="89"/>
      <c r="J145" s="89"/>
    </row>
    <row r="146" spans="7:10" ht="12.75">
      <c r="G146" s="89"/>
      <c r="H146" s="89"/>
      <c r="I146" s="89"/>
      <c r="J146" s="89"/>
    </row>
    <row r="147" spans="7:10" ht="12.75">
      <c r="G147" s="89"/>
      <c r="H147" s="89"/>
      <c r="I147" s="89"/>
      <c r="J147" s="89"/>
    </row>
    <row r="148" spans="7:10" ht="12.75">
      <c r="G148" s="89"/>
      <c r="H148" s="89"/>
      <c r="I148" s="89"/>
      <c r="J148" s="89"/>
    </row>
    <row r="149" spans="7:10" ht="12.75">
      <c r="G149" s="89"/>
      <c r="H149" s="89"/>
      <c r="I149" s="89"/>
      <c r="J149" s="89"/>
    </row>
    <row r="150" spans="7:10" ht="12.75">
      <c r="G150" s="89"/>
      <c r="H150" s="89"/>
      <c r="I150" s="89"/>
      <c r="J150" s="89"/>
    </row>
    <row r="151" spans="7:10" ht="12.75">
      <c r="G151" s="89"/>
      <c r="H151" s="89"/>
      <c r="I151" s="89"/>
      <c r="J151" s="89"/>
    </row>
    <row r="152" spans="7:10" ht="12.75">
      <c r="G152" s="89"/>
      <c r="H152" s="89"/>
      <c r="I152" s="89"/>
      <c r="J152" s="89"/>
    </row>
    <row r="153" spans="7:10" ht="12.75">
      <c r="G153" s="89"/>
      <c r="H153" s="89"/>
      <c r="I153" s="89"/>
      <c r="J153" s="89"/>
    </row>
    <row r="154" spans="7:10" ht="12.75">
      <c r="G154" s="89"/>
      <c r="H154" s="89"/>
      <c r="I154" s="89"/>
      <c r="J154" s="89"/>
    </row>
    <row r="155" spans="7:10" ht="12.75">
      <c r="G155" s="89"/>
      <c r="H155" s="89"/>
      <c r="I155" s="89"/>
      <c r="J155" s="89"/>
    </row>
    <row r="156" spans="7:10" ht="12.75">
      <c r="G156" s="89"/>
      <c r="H156" s="89"/>
      <c r="I156" s="89"/>
      <c r="J156" s="89"/>
    </row>
    <row r="157" spans="7:10" ht="12.75">
      <c r="G157" s="89"/>
      <c r="H157" s="89"/>
      <c r="I157" s="89"/>
      <c r="J157" s="89"/>
    </row>
    <row r="158" spans="7:10" ht="12.75">
      <c r="G158" s="89"/>
      <c r="H158" s="89"/>
      <c r="I158" s="89"/>
      <c r="J158" s="89"/>
    </row>
    <row r="159" spans="7:10" ht="12.75">
      <c r="G159" s="89"/>
      <c r="H159" s="89"/>
      <c r="I159" s="89"/>
      <c r="J159" s="89"/>
    </row>
    <row r="160" spans="7:10" ht="12.75">
      <c r="G160" s="89"/>
      <c r="H160" s="89"/>
      <c r="I160" s="89"/>
      <c r="J160" s="89"/>
    </row>
    <row r="161" spans="7:10" ht="12.75">
      <c r="G161" s="89"/>
      <c r="H161" s="89"/>
      <c r="I161" s="89"/>
      <c r="J161" s="89"/>
    </row>
    <row r="162" spans="7:10" ht="12.75">
      <c r="G162" s="89"/>
      <c r="H162" s="89"/>
      <c r="I162" s="89"/>
      <c r="J162" s="89"/>
    </row>
    <row r="163" spans="7:10" ht="12.75">
      <c r="G163" s="89"/>
      <c r="H163" s="89"/>
      <c r="I163" s="89"/>
      <c r="J163" s="89"/>
    </row>
    <row r="164" spans="7:10" ht="12.75">
      <c r="G164" s="89"/>
      <c r="H164" s="89"/>
      <c r="I164" s="89"/>
      <c r="J164" s="89"/>
    </row>
    <row r="165" spans="7:10" ht="12.75">
      <c r="G165" s="89"/>
      <c r="H165" s="89"/>
      <c r="I165" s="89"/>
      <c r="J165" s="89"/>
    </row>
    <row r="166" spans="7:10" ht="12.75">
      <c r="G166" s="89"/>
      <c r="H166" s="89"/>
      <c r="I166" s="89"/>
      <c r="J166" s="89"/>
    </row>
    <row r="167" spans="7:10" ht="12.75">
      <c r="G167" s="89"/>
      <c r="H167" s="89"/>
      <c r="I167" s="89"/>
      <c r="J167" s="89"/>
    </row>
    <row r="168" spans="7:10" ht="12.75">
      <c r="G168" s="89"/>
      <c r="H168" s="89"/>
      <c r="I168" s="89"/>
      <c r="J168" s="89"/>
    </row>
    <row r="169" spans="7:10" ht="12.75">
      <c r="G169" s="89"/>
      <c r="H169" s="89"/>
      <c r="I169" s="89"/>
      <c r="J169" s="89"/>
    </row>
    <row r="170" spans="7:10" ht="12.75">
      <c r="G170" s="89"/>
      <c r="H170" s="89"/>
      <c r="I170" s="89"/>
      <c r="J170" s="89"/>
    </row>
    <row r="171" spans="7:10" ht="12.75">
      <c r="G171" s="89"/>
      <c r="H171" s="89"/>
      <c r="I171" s="89"/>
      <c r="J171" s="89"/>
    </row>
    <row r="172" spans="7:10" ht="12.75">
      <c r="G172" s="89"/>
      <c r="H172" s="89"/>
      <c r="I172" s="89"/>
      <c r="J172" s="89"/>
    </row>
    <row r="173" spans="7:10" ht="12.75">
      <c r="G173" s="89"/>
      <c r="H173" s="89"/>
      <c r="I173" s="89"/>
      <c r="J173" s="89"/>
    </row>
    <row r="174" spans="7:10" ht="12.75">
      <c r="G174" s="89"/>
      <c r="H174" s="89"/>
      <c r="I174" s="89"/>
      <c r="J174" s="89"/>
    </row>
    <row r="175" spans="7:10" ht="12.75">
      <c r="G175" s="89"/>
      <c r="H175" s="89"/>
      <c r="I175" s="89"/>
      <c r="J175" s="89"/>
    </row>
    <row r="176" spans="7:10" ht="12.75">
      <c r="G176" s="89"/>
      <c r="H176" s="89"/>
      <c r="I176" s="89"/>
      <c r="J176" s="89"/>
    </row>
    <row r="177" spans="7:10" ht="12.75">
      <c r="G177" s="89"/>
      <c r="H177" s="89"/>
      <c r="I177" s="89"/>
      <c r="J177" s="89"/>
    </row>
    <row r="178" spans="7:10" ht="12.75">
      <c r="G178" s="89"/>
      <c r="H178" s="89"/>
      <c r="I178" s="89"/>
      <c r="J178" s="89"/>
    </row>
    <row r="179" spans="7:10" ht="12.75">
      <c r="G179" s="89"/>
      <c r="H179" s="89"/>
      <c r="I179" s="89"/>
      <c r="J179" s="89"/>
    </row>
    <row r="180" spans="7:10" ht="12.75">
      <c r="G180" s="89"/>
      <c r="H180" s="89"/>
      <c r="I180" s="89"/>
      <c r="J180" s="89"/>
    </row>
    <row r="181" spans="7:10" ht="12.75">
      <c r="G181" s="89"/>
      <c r="H181" s="89"/>
      <c r="I181" s="89"/>
      <c r="J181" s="89"/>
    </row>
    <row r="182" spans="7:10" ht="12.75">
      <c r="G182" s="89"/>
      <c r="H182" s="89"/>
      <c r="I182" s="89"/>
      <c r="J182" s="89"/>
    </row>
    <row r="183" spans="7:10" ht="12.75">
      <c r="G183" s="89"/>
      <c r="H183" s="89"/>
      <c r="I183" s="89"/>
      <c r="J183" s="89"/>
    </row>
    <row r="184" spans="7:10" ht="12.75">
      <c r="G184" s="89"/>
      <c r="H184" s="89"/>
      <c r="I184" s="89"/>
      <c r="J184" s="89"/>
    </row>
    <row r="185" spans="7:10" ht="12.75">
      <c r="G185" s="89"/>
      <c r="H185" s="89"/>
      <c r="I185" s="89"/>
      <c r="J185" s="89"/>
    </row>
    <row r="186" spans="7:10" ht="12.75">
      <c r="G186" s="89"/>
      <c r="H186" s="89"/>
      <c r="I186" s="89"/>
      <c r="J186" s="89"/>
    </row>
    <row r="187" spans="7:10" ht="12.75">
      <c r="G187" s="89"/>
      <c r="H187" s="89"/>
      <c r="I187" s="89"/>
      <c r="J187" s="89"/>
    </row>
    <row r="188" spans="7:10" ht="12.75">
      <c r="G188" s="89"/>
      <c r="H188" s="89"/>
      <c r="I188" s="89"/>
      <c r="J188" s="89"/>
    </row>
    <row r="189" spans="7:10" ht="12.75">
      <c r="G189" s="89"/>
      <c r="H189" s="89"/>
      <c r="I189" s="89"/>
      <c r="J189" s="89"/>
    </row>
    <row r="190" spans="7:10" ht="12.75">
      <c r="G190" s="89"/>
      <c r="H190" s="89"/>
      <c r="I190" s="89"/>
      <c r="J190" s="89"/>
    </row>
    <row r="191" spans="7:10" ht="12.75">
      <c r="G191" s="89"/>
      <c r="H191" s="89"/>
      <c r="I191" s="89"/>
      <c r="J191" s="89"/>
    </row>
    <row r="192" spans="7:10" ht="12.75">
      <c r="G192" s="89"/>
      <c r="H192" s="89"/>
      <c r="I192" s="89"/>
      <c r="J192" s="89"/>
    </row>
    <row r="193" spans="7:10" ht="12.75">
      <c r="G193" s="89"/>
      <c r="H193" s="89"/>
      <c r="I193" s="89"/>
      <c r="J193" s="89"/>
    </row>
    <row r="194" spans="7:10" ht="12.75">
      <c r="G194" s="89"/>
      <c r="H194" s="89"/>
      <c r="I194" s="89"/>
      <c r="J194" s="89"/>
    </row>
    <row r="195" spans="7:10" ht="12.75">
      <c r="G195" s="89"/>
      <c r="H195" s="89"/>
      <c r="I195" s="89"/>
      <c r="J195" s="89"/>
    </row>
  </sheetData>
  <sheetProtection password="D9C0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bates</dc:creator>
  <cp:keywords/>
  <dc:description/>
  <cp:lastModifiedBy>AParkinson</cp:lastModifiedBy>
  <dcterms:created xsi:type="dcterms:W3CDTF">2009-07-12T20:28:13Z</dcterms:created>
  <dcterms:modified xsi:type="dcterms:W3CDTF">2011-02-25T20:19:31Z</dcterms:modified>
  <cp:category/>
  <cp:version/>
  <cp:contentType/>
  <cp:contentStatus/>
</cp:coreProperties>
</file>