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Novemb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<sst xmlns="http://schemas.openxmlformats.org/spreadsheetml/2006/main" count="110" uniqueCount="45">
  <si>
    <t>For directions refer to the bottom of the page</t>
  </si>
  <si>
    <t>SQUAT MONDAY</t>
  </si>
  <si>
    <t>1 Rep Max</t>
  </si>
  <si>
    <t>90 % of 1RM</t>
  </si>
  <si>
    <t>Week 1</t>
  </si>
  <si>
    <t>x 5 reps</t>
  </si>
  <si>
    <t>x 5 to failure</t>
  </si>
  <si>
    <t>LEG PRESS 4x10</t>
  </si>
  <si>
    <t>LEG EXT/CURLS – 2x12 EACH</t>
  </si>
  <si>
    <t>CALF RAISES 4x15</t>
  </si>
  <si>
    <t>WEIGHTED ABS 4x12</t>
  </si>
  <si>
    <t>Week 2</t>
  </si>
  <si>
    <t>x 3 reps</t>
  </si>
  <si>
    <t>x3 to failure</t>
  </si>
  <si>
    <t>Week 3</t>
  </si>
  <si>
    <t>x 1 to failure</t>
  </si>
  <si>
    <t>Deload Week</t>
  </si>
  <si>
    <t>Week 4</t>
  </si>
  <si>
    <t>BENCH TUESDAY</t>
  </si>
  <si>
    <t>DB INCLINE 4x10</t>
  </si>
  <si>
    <t>WEIGHTED DIPS 4x8</t>
  </si>
  <si>
    <t>FLYS 4x12</t>
  </si>
  <si>
    <t>TRI EXTENSION 4x10</t>
  </si>
  <si>
    <t>DEADLIFT THURSDAY</t>
  </si>
  <si>
    <t>PULL UPS 4x8+</t>
  </si>
  <si>
    <t>SEATED ROW 4x10</t>
  </si>
  <si>
    <t>GHR's 3x10</t>
  </si>
  <si>
    <t>BB MILITARY PRESS FRIDAY</t>
  </si>
  <si>
    <t>SEATED DB PRESS 4x10</t>
  </si>
  <si>
    <t>UPRIGHT ROW 3x10</t>
  </si>
  <si>
    <t>BB CURLS 4x10</t>
  </si>
  <si>
    <t>DB HAMMER CURLS 3x10</t>
  </si>
  <si>
    <t>This is set up for the first wave of 5/3/1</t>
  </si>
  <si>
    <r>
      <t xml:space="preserve">To start DO NOT CHANGE ANY VALUES EXCEPT THE </t>
    </r>
    <r>
      <rPr>
        <b/>
        <u val="single"/>
        <sz val="14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MENTIONED BELOW</t>
    </r>
  </si>
  <si>
    <t>STEPS</t>
  </si>
  <si>
    <r>
      <t xml:space="preserve">Put in your 1 rep max for BB Bench Press ( </t>
    </r>
    <r>
      <rPr>
        <b/>
        <sz val="11"/>
        <color indexed="8"/>
        <rFont val="Calibri"/>
        <family val="2"/>
      </rPr>
      <t>CELL F4</t>
    </r>
    <r>
      <rPr>
        <sz val="11"/>
        <color indexed="8"/>
        <rFont val="Calibri"/>
        <family val="2"/>
      </rPr>
      <t>) and press enter, the excell sheet will give you the 90% as well as all the required %'s for 4 weeks</t>
    </r>
  </si>
  <si>
    <r>
      <t xml:space="preserve">Put in your 1 rep max for Deadlifts ( </t>
    </r>
    <r>
      <rPr>
        <b/>
        <sz val="11"/>
        <color indexed="8"/>
        <rFont val="Calibri"/>
        <family val="2"/>
      </rPr>
      <t>CELL F12</t>
    </r>
    <r>
      <rPr>
        <sz val="11"/>
        <color indexed="8"/>
        <rFont val="Calibri"/>
        <family val="2"/>
      </rPr>
      <t>) and press enter</t>
    </r>
  </si>
  <si>
    <r>
      <t>Put in your 1 rep max for Squats ( CELL</t>
    </r>
    <r>
      <rPr>
        <b/>
        <sz val="11"/>
        <color indexed="8"/>
        <rFont val="Calibri"/>
        <family val="2"/>
      </rPr>
      <t xml:space="preserve"> F20</t>
    </r>
    <r>
      <rPr>
        <sz val="11"/>
        <color indexed="8"/>
        <rFont val="Calibri"/>
        <family val="2"/>
      </rPr>
      <t>) and press enter</t>
    </r>
  </si>
  <si>
    <r>
      <t>Put in your 1 rep max for Deadlifts ( CELL</t>
    </r>
    <r>
      <rPr>
        <b/>
        <sz val="11"/>
        <color indexed="8"/>
        <rFont val="Calibri"/>
        <family val="2"/>
      </rPr>
      <t xml:space="preserve"> F28</t>
    </r>
    <r>
      <rPr>
        <sz val="11"/>
        <color indexed="8"/>
        <rFont val="Calibri"/>
        <family val="2"/>
      </rPr>
      <t>) and press enter</t>
    </r>
  </si>
  <si>
    <r>
      <t xml:space="preserve">For your </t>
    </r>
    <r>
      <rPr>
        <b/>
        <u val="single"/>
        <sz val="11"/>
        <color indexed="8"/>
        <rFont val="Calibri"/>
        <family val="2"/>
      </rPr>
      <t xml:space="preserve">second </t>
    </r>
    <r>
      <rPr>
        <sz val="11"/>
        <color indexed="8"/>
        <rFont val="Calibri"/>
        <family val="2"/>
      </rPr>
      <t>wave you should add 5lbs (upper body) and 10lbs (lower body) to your 90% of your 1 RM, according to the manual.</t>
    </r>
  </si>
  <si>
    <r>
      <t>The easiest way to do this is to go to cell</t>
    </r>
    <r>
      <rPr>
        <b/>
        <sz val="12"/>
        <color indexed="8"/>
        <rFont val="Calibri"/>
        <family val="2"/>
      </rPr>
      <t xml:space="preserve"> H4</t>
    </r>
    <r>
      <rPr>
        <sz val="11"/>
        <color indexed="8"/>
        <rFont val="Calibri"/>
        <family val="2"/>
      </rPr>
      <t xml:space="preserve"> and click on it, it will say =</t>
    </r>
    <r>
      <rPr>
        <b/>
        <sz val="11"/>
        <color indexed="8"/>
        <rFont val="Calibri"/>
        <family val="2"/>
      </rPr>
      <t>MROUND (F4*0.9,5)</t>
    </r>
    <r>
      <rPr>
        <sz val="11"/>
        <color indexed="8"/>
        <rFont val="Calibri"/>
        <family val="2"/>
      </rPr>
      <t xml:space="preserve"> what you will do is after the 0.9</t>
    </r>
    <r>
      <rPr>
        <b/>
        <sz val="11"/>
        <color indexed="8"/>
        <rFont val="Calibri"/>
        <family val="2"/>
      </rPr>
      <t xml:space="preserve"> type +5</t>
    </r>
    <r>
      <rPr>
        <sz val="11"/>
        <color indexed="8"/>
        <rFont val="Calibri"/>
        <family val="2"/>
      </rPr>
      <t>. That is it, now it will add 5lbs.</t>
    </r>
  </si>
  <si>
    <r>
      <t xml:space="preserve">After adding the +5 it should look like </t>
    </r>
    <r>
      <rPr>
        <b/>
        <sz val="11"/>
        <color indexed="8"/>
        <rFont val="Calibri"/>
        <family val="2"/>
      </rPr>
      <t>=MROUND (F4*0.9+5,5)</t>
    </r>
  </si>
  <si>
    <r>
      <t xml:space="preserve">Also do the same for cell </t>
    </r>
    <r>
      <rPr>
        <b/>
        <sz val="12"/>
        <color indexed="8"/>
        <rFont val="Calibri"/>
        <family val="2"/>
      </rPr>
      <t>H12</t>
    </r>
    <r>
      <rPr>
        <sz val="11"/>
        <color indexed="8"/>
        <rFont val="Calibri"/>
        <family val="2"/>
      </rPr>
      <t xml:space="preserve">, then for cells </t>
    </r>
    <r>
      <rPr>
        <b/>
        <sz val="12"/>
        <color indexed="8"/>
        <rFont val="Calibri"/>
        <family val="2"/>
      </rPr>
      <t>H20</t>
    </r>
    <r>
      <rPr>
        <sz val="11"/>
        <color indexed="8"/>
        <rFont val="Calibri"/>
        <family val="2"/>
      </rPr>
      <t xml:space="preserve"> and </t>
    </r>
    <r>
      <rPr>
        <b/>
        <sz val="12"/>
        <color indexed="8"/>
        <rFont val="Calibri"/>
        <family val="2"/>
      </rPr>
      <t>H28</t>
    </r>
    <r>
      <rPr>
        <sz val="11"/>
        <color indexed="8"/>
        <rFont val="Calibri"/>
        <family val="2"/>
      </rPr>
      <t xml:space="preserve"> type </t>
    </r>
    <r>
      <rPr>
        <b/>
        <sz val="11"/>
        <color indexed="8"/>
        <rFont val="Calibri"/>
        <family val="2"/>
      </rPr>
      <t>+10</t>
    </r>
    <r>
      <rPr>
        <sz val="11"/>
        <color indexed="8"/>
        <rFont val="Calibri"/>
        <family val="2"/>
      </rPr>
      <t xml:space="preserve"> to add 10lbs.</t>
    </r>
  </si>
  <si>
    <t xml:space="preserve">So for the third wave, you would change the +5 to +10, and the +10 to +20, and so on for each following wave you do. </t>
  </si>
  <si>
    <t>You can decide to only add 5lbs per wave if you wish, the numbers listed above are from the manual.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</si>
</sst>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0" xfId="20" applyFill="1">
      <alignment/>
      <protection/>
    </xf>
    <xf numFmtId="164" fontId="2" fillId="3" borderId="0" xfId="20" applyFont="1" applyFill="1">
      <alignment/>
      <protection/>
    </xf>
    <xf numFmtId="164" fontId="3" fillId="3" borderId="0" xfId="20" applyFont="1" applyFill="1">
      <alignment/>
      <protection/>
    </xf>
    <xf numFmtId="164" fontId="1" fillId="3" borderId="0" xfId="20" applyFill="1">
      <alignment/>
      <protection/>
    </xf>
    <xf numFmtId="164" fontId="1" fillId="0" borderId="0" xfId="20" applyFill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5" fillId="3" borderId="0" xfId="20" applyFont="1" applyFill="1" applyAlignment="1">
      <alignment horizontal="center"/>
      <protection/>
    </xf>
    <xf numFmtId="164" fontId="4" fillId="0" borderId="0" xfId="20" applyFont="1">
      <alignment/>
      <protection/>
    </xf>
    <xf numFmtId="166" fontId="5" fillId="0" borderId="0" xfId="20" applyNumberFormat="1" applyFont="1" applyAlignment="1">
      <alignment horizontal="center"/>
      <protection/>
    </xf>
    <xf numFmtId="164" fontId="0" fillId="0" borderId="0" xfId="0" applyAlignment="1">
      <alignment horizontal="center"/>
    </xf>
    <xf numFmtId="164" fontId="5" fillId="0" borderId="1" xfId="20" applyFont="1" applyBorder="1" applyAlignment="1">
      <alignment horizontal="center"/>
      <protection/>
    </xf>
    <xf numFmtId="166" fontId="5" fillId="0" borderId="2" xfId="20" applyNumberFormat="1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0" xfId="20" applyFont="1" applyAlignment="1">
      <alignment horizontal="justify"/>
      <protection/>
    </xf>
    <xf numFmtId="164" fontId="5" fillId="4" borderId="4" xfId="20" applyFont="1" applyFill="1" applyBorder="1" applyAlignment="1">
      <alignment horizontal="center"/>
      <protection/>
    </xf>
    <xf numFmtId="166" fontId="5" fillId="4" borderId="5" xfId="20" applyNumberFormat="1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 horizontal="center"/>
      <protection/>
    </xf>
    <xf numFmtId="164" fontId="1" fillId="4" borderId="6" xfId="20" applyFont="1" applyFill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5" fillId="4" borderId="7" xfId="20" applyFont="1" applyFill="1" applyBorder="1" applyAlignment="1">
      <alignment horizontal="center"/>
      <protection/>
    </xf>
    <xf numFmtId="166" fontId="5" fillId="4" borderId="8" xfId="20" applyNumberFormat="1" applyFont="1" applyFill="1" applyBorder="1" applyAlignment="1">
      <alignment horizontal="center"/>
      <protection/>
    </xf>
    <xf numFmtId="164" fontId="1" fillId="4" borderId="8" xfId="20" applyFont="1" applyFill="1" applyBorder="1" applyAlignment="1">
      <alignment horizontal="center"/>
      <protection/>
    </xf>
    <xf numFmtId="164" fontId="1" fillId="4" borderId="9" xfId="20" applyFont="1" applyFill="1" applyBorder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4" fontId="1" fillId="0" borderId="0" xfId="0" applyFont="1" applyAlignment="1">
      <alignment/>
    </xf>
    <xf numFmtId="164" fontId="5" fillId="0" borderId="0" xfId="20" applyFont="1">
      <alignment/>
      <protection/>
    </xf>
    <xf numFmtId="164" fontId="4" fillId="3" borderId="10" xfId="20" applyFont="1" applyFill="1" applyBorder="1" applyAlignment="1">
      <alignment horizontal="center"/>
      <protection/>
    </xf>
    <xf numFmtId="164" fontId="5" fillId="3" borderId="10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8.7109375" style="1" customWidth="1"/>
    <col min="2" max="2" width="10.8515625" style="1" customWidth="1"/>
    <col min="3" max="3" width="22.57421875" style="1" customWidth="1"/>
    <col min="4" max="4" width="8.7109375" style="1" customWidth="1"/>
    <col min="5" max="5" width="12.00390625" style="1" customWidth="1"/>
    <col min="6" max="6" width="8.7109375" style="1" customWidth="1"/>
    <col min="7" max="7" width="13.57421875" style="1" customWidth="1"/>
    <col min="8" max="8" width="11.8515625" style="1" customWidth="1"/>
    <col min="9" max="9" width="8.7109375" style="1" customWidth="1"/>
    <col min="10" max="10" width="14.00390625" style="1" customWidth="1"/>
    <col min="11" max="12" width="8.7109375" style="1" customWidth="1"/>
    <col min="13" max="13" width="12.421875" style="1" customWidth="1"/>
    <col min="14" max="14" width="8.7109375" style="1" customWidth="1"/>
    <col min="15" max="15" width="16.140625" style="1" customWidth="1"/>
    <col min="16" max="18" width="8.7109375" style="1" customWidth="1"/>
    <col min="19" max="19" width="13.8515625" style="1" customWidth="1"/>
    <col min="20" max="20" width="8.7109375" style="1" customWidth="1"/>
    <col min="21" max="21" width="10.421875" style="1" customWidth="1"/>
    <col min="22" max="16384" width="8.7109375" style="1" customWidth="1"/>
  </cols>
  <sheetData>
    <row r="1" spans="1:16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>
      <c r="A2" s="2"/>
      <c r="E2" s="3" t="s">
        <v>0</v>
      </c>
      <c r="F2" s="4"/>
      <c r="G2" s="4"/>
      <c r="H2" s="4"/>
      <c r="I2" s="5"/>
      <c r="O2" s="6"/>
      <c r="P2" s="2"/>
    </row>
    <row r="3" spans="1:16" ht="13.5">
      <c r="A3" s="2"/>
      <c r="O3" s="6"/>
      <c r="P3"/>
    </row>
    <row r="4" spans="1:16" ht="17.25">
      <c r="A4" s="2"/>
      <c r="B4" s="7" t="s">
        <v>1</v>
      </c>
      <c r="C4" s="7"/>
      <c r="D4" s="8"/>
      <c r="E4" s="9" t="s">
        <v>2</v>
      </c>
      <c r="F4" s="10">
        <v>335</v>
      </c>
      <c r="G4" s="11" t="s">
        <v>3</v>
      </c>
      <c r="H4" s="12">
        <f>MROUND(F4*0.9,5)</f>
        <v>300</v>
      </c>
      <c r="O4" s="6"/>
      <c r="P4"/>
    </row>
    <row r="5" spans="1:17" ht="13.5">
      <c r="A5" s="2"/>
      <c r="P5" s="13"/>
      <c r="Q5" s="13"/>
    </row>
    <row r="6" spans="1:18" ht="14.25">
      <c r="A6" s="2"/>
      <c r="D6" s="14" t="s">
        <v>4</v>
      </c>
      <c r="E6" s="15">
        <f>MROUND(H4*0.65,5)</f>
        <v>195</v>
      </c>
      <c r="F6" s="16" t="s">
        <v>5</v>
      </c>
      <c r="G6" s="15">
        <f>MROUND(H4*0.75,5)</f>
        <v>225</v>
      </c>
      <c r="H6" s="16" t="s">
        <v>5</v>
      </c>
      <c r="I6" s="15">
        <f>MROUND(H4*0.85,5)</f>
        <v>255</v>
      </c>
      <c r="J6" s="17" t="s">
        <v>6</v>
      </c>
      <c r="K6"/>
      <c r="L6" s="1" t="s">
        <v>7</v>
      </c>
      <c r="N6" s="1" t="s">
        <v>8</v>
      </c>
      <c r="P6" s="18" t="s">
        <v>9</v>
      </c>
      <c r="Q6" s="18"/>
      <c r="R6" s="1" t="s">
        <v>10</v>
      </c>
    </row>
    <row r="7" spans="1:15" ht="13.5">
      <c r="A7" s="2"/>
      <c r="D7" s="19" t="s">
        <v>11</v>
      </c>
      <c r="E7" s="20">
        <f>MROUND(H4*0.7,5)</f>
        <v>210</v>
      </c>
      <c r="F7" s="21" t="s">
        <v>12</v>
      </c>
      <c r="G7" s="20">
        <f>MROUND(H4*0.8,5)</f>
        <v>240</v>
      </c>
      <c r="H7" s="21" t="s">
        <v>12</v>
      </c>
      <c r="I7" s="20">
        <f>MROUND(H4*0.9,5)</f>
        <v>270</v>
      </c>
      <c r="J7" s="22" t="s">
        <v>13</v>
      </c>
      <c r="N7" s="18"/>
      <c r="O7" s="18"/>
    </row>
    <row r="8" spans="1:13" ht="13.5">
      <c r="A8" s="2"/>
      <c r="D8" s="14" t="s">
        <v>14</v>
      </c>
      <c r="E8" s="15">
        <f>MROUND(H4*0.75,5)</f>
        <v>225</v>
      </c>
      <c r="F8" s="16" t="s">
        <v>5</v>
      </c>
      <c r="G8" s="15">
        <f>MROUND(H4*0.85,5)</f>
        <v>255</v>
      </c>
      <c r="H8" s="16" t="s">
        <v>12</v>
      </c>
      <c r="I8" s="15">
        <f>MROUND(H4*0.95,5)</f>
        <v>285</v>
      </c>
      <c r="J8" s="17" t="s">
        <v>15</v>
      </c>
      <c r="L8" s="18"/>
      <c r="M8" s="18"/>
    </row>
    <row r="9" spans="1:10" ht="15">
      <c r="A9" s="2"/>
      <c r="B9" s="23" t="s">
        <v>16</v>
      </c>
      <c r="C9" s="23"/>
      <c r="D9" s="24" t="s">
        <v>17</v>
      </c>
      <c r="E9" s="25">
        <f>MROUND(H4*0.4,5)</f>
        <v>120</v>
      </c>
      <c r="F9" s="26" t="s">
        <v>5</v>
      </c>
      <c r="G9" s="25">
        <f>MROUND(H4*0.5,5)</f>
        <v>150</v>
      </c>
      <c r="H9" s="26" t="s">
        <v>5</v>
      </c>
      <c r="I9" s="25">
        <f>MROUND(H4*0.6,5)</f>
        <v>180</v>
      </c>
      <c r="J9" s="27" t="s">
        <v>5</v>
      </c>
    </row>
    <row r="10" spans="1:16" ht="13.5">
      <c r="A10" s="2"/>
      <c r="O10" s="6"/>
      <c r="P10"/>
    </row>
    <row r="11" spans="1:16" ht="13.5">
      <c r="A11" s="2"/>
      <c r="O11" s="6"/>
      <c r="P11"/>
    </row>
    <row r="12" spans="1:16" ht="17.25">
      <c r="A12" s="2"/>
      <c r="B12" s="7" t="s">
        <v>18</v>
      </c>
      <c r="C12" s="7"/>
      <c r="D12" s="8"/>
      <c r="E12" s="9" t="s">
        <v>2</v>
      </c>
      <c r="F12" s="10">
        <v>215</v>
      </c>
      <c r="G12" s="11" t="s">
        <v>3</v>
      </c>
      <c r="H12" s="28">
        <f>MROUND(F12*0.9,5)</f>
        <v>195</v>
      </c>
      <c r="O12" s="6"/>
      <c r="P12"/>
    </row>
    <row r="13" spans="1:16" ht="13.5">
      <c r="A13" s="2"/>
      <c r="O13" s="6"/>
      <c r="P13"/>
    </row>
    <row r="14" spans="1:19" ht="13.5">
      <c r="A14" s="2"/>
      <c r="D14" s="14" t="s">
        <v>4</v>
      </c>
      <c r="E14" s="15">
        <f>MROUND(H12*0.65,5)</f>
        <v>125</v>
      </c>
      <c r="F14" s="16" t="s">
        <v>5</v>
      </c>
      <c r="G14" s="15">
        <f>MROUND(H12*0.75,5)</f>
        <v>145</v>
      </c>
      <c r="H14" s="16" t="s">
        <v>5</v>
      </c>
      <c r="I14" s="15">
        <f>MROUND(H12*0.85,5)</f>
        <v>165</v>
      </c>
      <c r="J14" s="17" t="s">
        <v>6</v>
      </c>
      <c r="L14" s="1" t="s">
        <v>19</v>
      </c>
      <c r="N14" s="1" t="s">
        <v>20</v>
      </c>
      <c r="P14" s="13" t="s">
        <v>21</v>
      </c>
      <c r="Q14" s="13"/>
      <c r="R14" s="29" t="s">
        <v>22</v>
      </c>
      <c r="S14" s="29"/>
    </row>
    <row r="15" spans="1:17" ht="13.5">
      <c r="A15" s="2"/>
      <c r="D15" s="19" t="s">
        <v>11</v>
      </c>
      <c r="E15" s="20">
        <f>MROUND(H12*0.7,5)</f>
        <v>135</v>
      </c>
      <c r="F15" s="21" t="s">
        <v>12</v>
      </c>
      <c r="G15" s="20">
        <f>MROUND(H12*0.8,5)</f>
        <v>155</v>
      </c>
      <c r="H15" s="21" t="s">
        <v>12</v>
      </c>
      <c r="I15" s="20">
        <f>MROUND(H12*0.9,5)</f>
        <v>175</v>
      </c>
      <c r="J15" s="22" t="s">
        <v>13</v>
      </c>
      <c r="P15"/>
      <c r="Q15"/>
    </row>
    <row r="16" spans="1:17" ht="13.5">
      <c r="A16" s="2"/>
      <c r="D16" s="14" t="s">
        <v>14</v>
      </c>
      <c r="E16" s="15">
        <f>MROUND(H12*0.75,5)</f>
        <v>145</v>
      </c>
      <c r="F16" s="16" t="s">
        <v>5</v>
      </c>
      <c r="G16" s="15">
        <f>MROUND(H12*0.85,5)</f>
        <v>165</v>
      </c>
      <c r="H16" s="16" t="s">
        <v>12</v>
      </c>
      <c r="I16" s="15">
        <f>MROUND(H12*0.95,5)</f>
        <v>185</v>
      </c>
      <c r="J16" s="17" t="s">
        <v>15</v>
      </c>
      <c r="P16"/>
      <c r="Q16"/>
    </row>
    <row r="17" spans="1:17" ht="15">
      <c r="A17" s="2"/>
      <c r="B17" s="23" t="s">
        <v>16</v>
      </c>
      <c r="C17" s="23"/>
      <c r="D17" s="24" t="s">
        <v>17</v>
      </c>
      <c r="E17" s="25">
        <f>MROUND(H12*0.4,5)</f>
        <v>80</v>
      </c>
      <c r="F17" s="26" t="s">
        <v>5</v>
      </c>
      <c r="G17" s="25">
        <f>MROUND(H12*0.5,5)</f>
        <v>100</v>
      </c>
      <c r="H17" s="26" t="s">
        <v>5</v>
      </c>
      <c r="I17" s="25">
        <f>MROUND(H12*0.6,5)</f>
        <v>115</v>
      </c>
      <c r="J17" s="27" t="s">
        <v>5</v>
      </c>
      <c r="P17"/>
      <c r="Q17"/>
    </row>
    <row r="18" spans="1:16" ht="13.5">
      <c r="A18" s="2"/>
      <c r="O18" s="6"/>
      <c r="P18"/>
    </row>
    <row r="19" spans="1:16" ht="13.5">
      <c r="A19" s="2"/>
      <c r="O19" s="6"/>
      <c r="P19"/>
    </row>
    <row r="20" spans="1:16" ht="17.25">
      <c r="A20" s="2"/>
      <c r="B20" s="7" t="s">
        <v>23</v>
      </c>
      <c r="C20" s="7"/>
      <c r="D20" s="8"/>
      <c r="E20" s="9" t="s">
        <v>2</v>
      </c>
      <c r="F20" s="10">
        <v>415</v>
      </c>
      <c r="G20" s="11" t="s">
        <v>3</v>
      </c>
      <c r="H20" s="12">
        <f>MROUND(F20*0.9,5)</f>
        <v>375</v>
      </c>
      <c r="O20" s="6"/>
      <c r="P20"/>
    </row>
    <row r="21" spans="1:19" ht="13.5">
      <c r="A21" s="2"/>
      <c r="L21" s="1" t="s">
        <v>24</v>
      </c>
      <c r="N21" s="1" t="s">
        <v>25</v>
      </c>
      <c r="P21" t="s">
        <v>26</v>
      </c>
      <c r="Q21"/>
      <c r="R21" s="30" t="s">
        <v>10</v>
      </c>
      <c r="S21" s="30"/>
    </row>
    <row r="22" spans="1:17" ht="13.5">
      <c r="A22" s="2"/>
      <c r="D22" s="14" t="s">
        <v>4</v>
      </c>
      <c r="E22" s="15">
        <f>MROUND(H20*0.65,5)</f>
        <v>245</v>
      </c>
      <c r="F22" s="16" t="s">
        <v>5</v>
      </c>
      <c r="G22" s="15">
        <f>MROUND(H20*0.75,5)</f>
        <v>280</v>
      </c>
      <c r="H22" s="16" t="s">
        <v>5</v>
      </c>
      <c r="I22" s="15">
        <f>MROUND(H20*0.85,5)</f>
        <v>320</v>
      </c>
      <c r="J22" s="17" t="s">
        <v>6</v>
      </c>
      <c r="P22"/>
      <c r="Q22"/>
    </row>
    <row r="23" spans="1:17" ht="13.5">
      <c r="A23" s="2"/>
      <c r="D23" s="19" t="s">
        <v>11</v>
      </c>
      <c r="E23" s="20">
        <f>MROUND(H20*0.7,5)</f>
        <v>265</v>
      </c>
      <c r="F23" s="21" t="s">
        <v>12</v>
      </c>
      <c r="G23" s="20">
        <f>MROUND(H20*0.8,5)</f>
        <v>300</v>
      </c>
      <c r="H23" s="21" t="s">
        <v>12</v>
      </c>
      <c r="I23" s="20">
        <f>MROUND(H20*0.9,5)</f>
        <v>340</v>
      </c>
      <c r="J23" s="22" t="s">
        <v>13</v>
      </c>
      <c r="P23"/>
      <c r="Q23"/>
    </row>
    <row r="24" spans="1:17" ht="13.5">
      <c r="A24" s="2"/>
      <c r="D24" s="14" t="s">
        <v>14</v>
      </c>
      <c r="E24" s="15">
        <f>MROUND(H20*0.75,5)</f>
        <v>280</v>
      </c>
      <c r="F24" s="16" t="s">
        <v>5</v>
      </c>
      <c r="G24" s="15">
        <f>MROUND(H20*0.85,5)</f>
        <v>320</v>
      </c>
      <c r="H24" s="16" t="s">
        <v>12</v>
      </c>
      <c r="I24" s="15">
        <f>MROUND(H20*0.95,5)</f>
        <v>355</v>
      </c>
      <c r="J24" s="17" t="s">
        <v>15</v>
      </c>
      <c r="L24" s="18"/>
      <c r="M24" s="18"/>
      <c r="P24"/>
      <c r="Q24"/>
    </row>
    <row r="25" spans="1:17" ht="15">
      <c r="A25" s="2"/>
      <c r="B25" s="23" t="s">
        <v>16</v>
      </c>
      <c r="C25" s="23"/>
      <c r="D25" s="24" t="s">
        <v>17</v>
      </c>
      <c r="E25" s="25">
        <f>MROUND(H20*0.4,5)</f>
        <v>150</v>
      </c>
      <c r="F25" s="26" t="s">
        <v>5</v>
      </c>
      <c r="G25" s="25">
        <f>MROUND(H20*0.5,5)</f>
        <v>190</v>
      </c>
      <c r="H25" s="26" t="s">
        <v>5</v>
      </c>
      <c r="I25" s="25">
        <f>MROUND(H20*0.6,5)</f>
        <v>225</v>
      </c>
      <c r="J25" s="27" t="s">
        <v>5</v>
      </c>
      <c r="P25"/>
      <c r="Q25"/>
    </row>
    <row r="26" spans="1:16" ht="13.5">
      <c r="A26" s="2"/>
      <c r="O26" s="6"/>
      <c r="P26"/>
    </row>
    <row r="27" spans="1:16" ht="13.5">
      <c r="A27" s="2"/>
      <c r="O27" s="6"/>
      <c r="P27"/>
    </row>
    <row r="28" spans="1:16" ht="17.25">
      <c r="A28" s="2"/>
      <c r="B28" s="7" t="s">
        <v>27</v>
      </c>
      <c r="C28" s="7"/>
      <c r="D28" s="8"/>
      <c r="E28" s="9" t="s">
        <v>2</v>
      </c>
      <c r="F28" s="10">
        <v>115</v>
      </c>
      <c r="G28" s="11" t="s">
        <v>3</v>
      </c>
      <c r="H28" s="12">
        <f>MROUND(F28*0.9,5)</f>
        <v>105</v>
      </c>
      <c r="O28" s="6"/>
      <c r="P28"/>
    </row>
    <row r="29" spans="1:18" ht="13.5">
      <c r="A29" s="2"/>
      <c r="L29" s="1" t="s">
        <v>28</v>
      </c>
      <c r="N29" s="1" t="s">
        <v>29</v>
      </c>
      <c r="P29" s="31" t="s">
        <v>30</v>
      </c>
      <c r="Q29" s="31"/>
      <c r="R29" s="1" t="s">
        <v>31</v>
      </c>
    </row>
    <row r="30" spans="1:17" ht="13.5">
      <c r="A30" s="2"/>
      <c r="D30" s="14" t="s">
        <v>4</v>
      </c>
      <c r="E30" s="15">
        <f>MROUND(H28*0.65,5)</f>
        <v>70</v>
      </c>
      <c r="F30" s="16" t="s">
        <v>5</v>
      </c>
      <c r="G30" s="15">
        <f>MROUND(H28*0.75,5)</f>
        <v>80</v>
      </c>
      <c r="H30" s="16" t="s">
        <v>5</v>
      </c>
      <c r="I30" s="15">
        <f>MROUND(H28*0.85,5)</f>
        <v>90</v>
      </c>
      <c r="J30" s="17" t="s">
        <v>6</v>
      </c>
      <c r="P30"/>
      <c r="Q30"/>
    </row>
    <row r="31" spans="1:17" ht="13.5">
      <c r="A31" s="2"/>
      <c r="D31" s="19" t="s">
        <v>11</v>
      </c>
      <c r="E31" s="20">
        <f>MROUND(H28*0.7,5)</f>
        <v>75</v>
      </c>
      <c r="F31" s="21" t="s">
        <v>12</v>
      </c>
      <c r="G31" s="20">
        <f>MROUND(H28*0.8,5)</f>
        <v>85</v>
      </c>
      <c r="H31" s="21" t="s">
        <v>12</v>
      </c>
      <c r="I31" s="20">
        <f>MROUND(H28*0.9,5)</f>
        <v>95</v>
      </c>
      <c r="J31" s="22" t="s">
        <v>13</v>
      </c>
      <c r="P31"/>
      <c r="Q31"/>
    </row>
    <row r="32" spans="1:17" ht="13.5">
      <c r="A32" s="2"/>
      <c r="D32" s="14" t="s">
        <v>14</v>
      </c>
      <c r="E32" s="15">
        <f>MROUND(H28*0.75,5)</f>
        <v>80</v>
      </c>
      <c r="F32" s="16" t="s">
        <v>5</v>
      </c>
      <c r="G32" s="15">
        <f>MROUND(H28*0.85,5)</f>
        <v>90</v>
      </c>
      <c r="H32" s="16" t="s">
        <v>12</v>
      </c>
      <c r="I32" s="15">
        <f>MROUND(H28*0.95,5)</f>
        <v>100</v>
      </c>
      <c r="J32" s="17" t="s">
        <v>15</v>
      </c>
      <c r="P32"/>
      <c r="Q32"/>
    </row>
    <row r="33" spans="1:16" ht="15">
      <c r="A33" s="2"/>
      <c r="B33" s="23" t="s">
        <v>16</v>
      </c>
      <c r="C33" s="23"/>
      <c r="D33" s="24" t="s">
        <v>17</v>
      </c>
      <c r="E33" s="25">
        <f>MROUND(H28*0.4,5)</f>
        <v>40</v>
      </c>
      <c r="F33" s="26" t="s">
        <v>5</v>
      </c>
      <c r="G33" s="25">
        <f>MROUND(H28*0.5,5)</f>
        <v>55</v>
      </c>
      <c r="H33" s="26" t="s">
        <v>5</v>
      </c>
      <c r="I33" s="25">
        <f>MROUND(H28*0.6,5)</f>
        <v>65</v>
      </c>
      <c r="J33" s="27" t="s">
        <v>5</v>
      </c>
      <c r="O33" s="6"/>
      <c r="P33"/>
    </row>
    <row r="34" spans="1:16" ht="13.5">
      <c r="A34" s="2"/>
      <c r="O34" s="6"/>
      <c r="P34"/>
    </row>
    <row r="35" spans="1:16" ht="13.5">
      <c r="A35" s="2"/>
      <c r="O35" s="6"/>
      <c r="P35"/>
    </row>
    <row r="36" spans="1:16" ht="13.5">
      <c r="A36" s="2"/>
      <c r="O36" s="6"/>
      <c r="P36"/>
    </row>
    <row r="37" spans="1:16" ht="15">
      <c r="A37" s="2"/>
      <c r="C37" s="11" t="s">
        <v>32</v>
      </c>
      <c r="D37" s="32"/>
      <c r="E37" s="32"/>
      <c r="F37" s="32"/>
      <c r="O37" s="6"/>
      <c r="P37"/>
    </row>
    <row r="38" spans="1:16" ht="13.5">
      <c r="A38" s="2"/>
      <c r="C38" s="1">
        <v>0</v>
      </c>
      <c r="O38" s="6"/>
      <c r="P38"/>
    </row>
    <row r="39" spans="1:16" ht="18">
      <c r="A39" s="2"/>
      <c r="C39" s="1" t="s">
        <v>33</v>
      </c>
      <c r="O39" s="6"/>
      <c r="P39"/>
    </row>
    <row r="40" spans="1:16" ht="15">
      <c r="A40" s="2"/>
      <c r="B40" s="33" t="s">
        <v>34</v>
      </c>
      <c r="O40" s="6"/>
      <c r="P40"/>
    </row>
    <row r="41" spans="1:16" ht="14.25">
      <c r="A41" s="2"/>
      <c r="B41" s="34">
        <v>1</v>
      </c>
      <c r="C41" s="1" t="s">
        <v>35</v>
      </c>
      <c r="O41" s="6"/>
      <c r="P41"/>
    </row>
    <row r="42" spans="1:16" ht="14.25">
      <c r="A42" s="2"/>
      <c r="B42" s="34">
        <v>2</v>
      </c>
      <c r="C42" s="1" t="s">
        <v>36</v>
      </c>
      <c r="O42" s="6"/>
      <c r="P42"/>
    </row>
    <row r="43" spans="1:16" ht="14.25">
      <c r="A43" s="2"/>
      <c r="B43" s="34">
        <v>3</v>
      </c>
      <c r="C43" s="1" t="s">
        <v>37</v>
      </c>
      <c r="O43" s="6"/>
      <c r="P43"/>
    </row>
    <row r="44" spans="1:16" ht="14.25">
      <c r="A44" s="2"/>
      <c r="B44" s="34">
        <v>4</v>
      </c>
      <c r="C44" s="1" t="s">
        <v>38</v>
      </c>
      <c r="O44" s="6"/>
      <c r="P44"/>
    </row>
    <row r="45" spans="1:16" ht="13.5">
      <c r="A45" s="2"/>
      <c r="O45" s="6"/>
      <c r="P45"/>
    </row>
    <row r="46" spans="1:16" ht="14.25">
      <c r="A46" s="2"/>
      <c r="C46" s="1" t="s">
        <v>39</v>
      </c>
      <c r="O46" s="6"/>
      <c r="P46"/>
    </row>
    <row r="47" spans="1:16" ht="15">
      <c r="A47" s="2"/>
      <c r="C47" s="1" t="s">
        <v>40</v>
      </c>
      <c r="O47" s="6"/>
      <c r="P47"/>
    </row>
    <row r="48" spans="1:16" ht="14.25">
      <c r="A48" s="2"/>
      <c r="C48" s="1" t="s">
        <v>41</v>
      </c>
      <c r="O48" s="6"/>
      <c r="P48"/>
    </row>
    <row r="49" spans="1:16" ht="15">
      <c r="A49" s="2"/>
      <c r="C49" s="1" t="s">
        <v>42</v>
      </c>
      <c r="O49" s="6"/>
      <c r="P49"/>
    </row>
    <row r="50" spans="1:16" ht="13.5">
      <c r="A50" s="2"/>
      <c r="O50" s="6"/>
      <c r="P50"/>
    </row>
    <row r="51" spans="1:16" ht="13.5">
      <c r="A51" s="2"/>
      <c r="C51" s="1" t="s">
        <v>43</v>
      </c>
      <c r="O51" s="6"/>
      <c r="P51"/>
    </row>
    <row r="52" spans="1:17" ht="13.5">
      <c r="A52" s="2"/>
      <c r="B52" s="6"/>
      <c r="C52" s="6" t="s">
        <v>44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/>
      <c r="Q52" s="6"/>
    </row>
    <row r="53" spans="1:1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/>
    </row>
  </sheetData>
  <mergeCells count="81">
    <mergeCell ref="B4:C4"/>
    <mergeCell ref="L5:M5"/>
    <mergeCell ref="N5:O5"/>
    <mergeCell ref="P5:Q5"/>
    <mergeCell ref="R5:S5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B9:C9"/>
    <mergeCell ref="L9:M9"/>
    <mergeCell ref="N9:O9"/>
    <mergeCell ref="P9:Q9"/>
    <mergeCell ref="R9:S9"/>
    <mergeCell ref="B12:C12"/>
    <mergeCell ref="L14:M14"/>
    <mergeCell ref="N14:O14"/>
    <mergeCell ref="P14:Q14"/>
    <mergeCell ref="R14:S14"/>
    <mergeCell ref="L15:M15"/>
    <mergeCell ref="N15:O15"/>
    <mergeCell ref="P15:Q15"/>
    <mergeCell ref="R15:S15"/>
    <mergeCell ref="L16:M16"/>
    <mergeCell ref="N16:O16"/>
    <mergeCell ref="P16:Q16"/>
    <mergeCell ref="R16:S16"/>
    <mergeCell ref="B17:C17"/>
    <mergeCell ref="L17:M17"/>
    <mergeCell ref="N17:O17"/>
    <mergeCell ref="P17:Q17"/>
    <mergeCell ref="R17:S17"/>
    <mergeCell ref="B20:C20"/>
    <mergeCell ref="L21:M21"/>
    <mergeCell ref="N21:O21"/>
    <mergeCell ref="P21:Q21"/>
    <mergeCell ref="R21:S21"/>
    <mergeCell ref="L22:M22"/>
    <mergeCell ref="N22:O22"/>
    <mergeCell ref="P22:Q22"/>
    <mergeCell ref="R22:S22"/>
    <mergeCell ref="L23:M23"/>
    <mergeCell ref="N23:O23"/>
    <mergeCell ref="P23:Q23"/>
    <mergeCell ref="R23:S23"/>
    <mergeCell ref="L24:M24"/>
    <mergeCell ref="N24:O24"/>
    <mergeCell ref="P24:Q24"/>
    <mergeCell ref="R24:S24"/>
    <mergeCell ref="B25:C25"/>
    <mergeCell ref="L25:M25"/>
    <mergeCell ref="N25:O25"/>
    <mergeCell ref="P25:Q25"/>
    <mergeCell ref="R25:S25"/>
    <mergeCell ref="B28:C28"/>
    <mergeCell ref="L29:M29"/>
    <mergeCell ref="N29:O29"/>
    <mergeCell ref="P29:Q29"/>
    <mergeCell ref="R29:S29"/>
    <mergeCell ref="L30:M30"/>
    <mergeCell ref="N30:O30"/>
    <mergeCell ref="P30:Q30"/>
    <mergeCell ref="R30:S30"/>
    <mergeCell ref="L31:M31"/>
    <mergeCell ref="N31:O31"/>
    <mergeCell ref="P31:Q31"/>
    <mergeCell ref="R31:S31"/>
    <mergeCell ref="L32:M32"/>
    <mergeCell ref="N32:O32"/>
    <mergeCell ref="P32:Q32"/>
    <mergeCell ref="R32:S32"/>
    <mergeCell ref="B33:C33"/>
    <mergeCell ref="L33:M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2010-04-14T13:36:34Z</dcterms:modified>
  <cp:category/>
  <cp:version/>
  <cp:contentType/>
  <cp:contentStatus/>
</cp:coreProperties>
</file>